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1355" windowHeight="9210" activeTab="0"/>
  </bookViews>
  <sheets>
    <sheet name="Standings" sheetId="1" r:id="rId1"/>
    <sheet name="Picks and Results" sheetId="2" r:id="rId2"/>
    <sheet name="PivotTable" sheetId="3" r:id="rId3"/>
    <sheet name="PivotTable 2" sheetId="4" r:id="rId4"/>
    <sheet name="Dynamic Minimum Points" sheetId="5" r:id="rId5"/>
    <sheet name="Scoring" sheetId="6" r:id="rId6"/>
  </sheets>
  <definedNames/>
  <calcPr fullCalcOnLoad="1"/>
  <pivotCaches>
    <pivotCache cacheId="3" r:id="rId7"/>
    <pivotCache cacheId="2" r:id="rId8"/>
  </pivotCaches>
</workbook>
</file>

<file path=xl/sharedStrings.xml><?xml version="1.0" encoding="utf-8"?>
<sst xmlns="http://schemas.openxmlformats.org/spreadsheetml/2006/main" count="5173" uniqueCount="145">
  <si>
    <t>Rank</t>
  </si>
  <si>
    <t>Name</t>
  </si>
  <si>
    <t>Pick</t>
  </si>
  <si>
    <t>Guess</t>
  </si>
  <si>
    <t>Points</t>
  </si>
  <si>
    <t>Excal</t>
  </si>
  <si>
    <t>Link</t>
  </si>
  <si>
    <t>Kirin17</t>
  </si>
  <si>
    <t>red sox 777</t>
  </si>
  <si>
    <t>ragnarok757</t>
  </si>
  <si>
    <t>Ringworm</t>
  </si>
  <si>
    <t>Lee15</t>
  </si>
  <si>
    <t>Samberdog</t>
  </si>
  <si>
    <t>kawaiifan</t>
  </si>
  <si>
    <t>Xuxon</t>
  </si>
  <si>
    <t>dethwing</t>
  </si>
  <si>
    <t>DebonairBassman</t>
  </si>
  <si>
    <t>Rodri316</t>
  </si>
  <si>
    <t>Haste2</t>
  </si>
  <si>
    <t>SSJVegeta69</t>
  </si>
  <si>
    <t>cyko</t>
  </si>
  <si>
    <t>PeaceOut64</t>
  </si>
  <si>
    <t>BJMBB</t>
  </si>
  <si>
    <t>plasmabeam</t>
  </si>
  <si>
    <t>King Morgoth</t>
  </si>
  <si>
    <t>BlackMagic</t>
  </si>
  <si>
    <t>Master Moltar</t>
  </si>
  <si>
    <t>StopPokingMe</t>
  </si>
  <si>
    <t>Schizophrenic Batman</t>
  </si>
  <si>
    <t>Dark King</t>
  </si>
  <si>
    <t>Seijun</t>
  </si>
  <si>
    <t>Axass</t>
  </si>
  <si>
    <t>Lady Celes</t>
  </si>
  <si>
    <t>Yesmar</t>
  </si>
  <si>
    <t>Ngamer64</t>
  </si>
  <si>
    <t>GoldSlime35</t>
  </si>
  <si>
    <t>BigAl85</t>
  </si>
  <si>
    <t>MMXcalibur</t>
  </si>
  <si>
    <t>Team Rocket Elite</t>
  </si>
  <si>
    <t>anth26</t>
  </si>
  <si>
    <t>Starman Deluxe</t>
  </si>
  <si>
    <t>dark cloud</t>
  </si>
  <si>
    <t>Terran</t>
  </si>
  <si>
    <t>EternallyDark</t>
  </si>
  <si>
    <t>Jjukil</t>
  </si>
  <si>
    <t>KrusTy the KloWn</t>
  </si>
  <si>
    <t>steve illumina</t>
  </si>
  <si>
    <t>bing ling</t>
  </si>
  <si>
    <t>daniel2424</t>
  </si>
  <si>
    <t>swirldude</t>
  </si>
  <si>
    <t>EvilNcr</t>
  </si>
  <si>
    <t>Kirby Driver</t>
  </si>
  <si>
    <t>solarshadow</t>
  </si>
  <si>
    <t>HyperBlast Xan</t>
  </si>
  <si>
    <t>Latios of Twilight</t>
  </si>
  <si>
    <t>Forsaken</t>
  </si>
  <si>
    <t>CaptainFlufflez</t>
  </si>
  <si>
    <t>Girs Doom</t>
  </si>
  <si>
    <t>MUKMASTER2</t>
  </si>
  <si>
    <t>Base Level:</t>
  </si>
  <si>
    <t>Accuracy Deduction:</t>
  </si>
  <si>
    <t>Points for an incorrect winner:</t>
  </si>
  <si>
    <t>Points for a correct winner:</t>
  </si>
  <si>
    <t>Match #</t>
  </si>
  <si>
    <t>Winner</t>
  </si>
  <si>
    <t>Winner's %</t>
  </si>
  <si>
    <t>Magus</t>
  </si>
  <si>
    <t>Blade X</t>
  </si>
  <si>
    <t>Ganondorf</t>
  </si>
  <si>
    <t>Squall</t>
  </si>
  <si>
    <t>ECW RVD420</t>
  </si>
  <si>
    <t>Luigi</t>
  </si>
  <si>
    <t>Albasuna</t>
  </si>
  <si>
    <t>Kirby and Toad Fan</t>
  </si>
  <si>
    <t>Dorami</t>
  </si>
  <si>
    <t>bacon warrior</t>
  </si>
  <si>
    <t>Samus</t>
  </si>
  <si>
    <t>Cloud</t>
  </si>
  <si>
    <t>GeniusMan86</t>
  </si>
  <si>
    <t>Auron</t>
  </si>
  <si>
    <t>Bowser</t>
  </si>
  <si>
    <t>dragon user27</t>
  </si>
  <si>
    <t>Yoshi</t>
  </si>
  <si>
    <t>Cthulhu</t>
  </si>
  <si>
    <t>Aeris</t>
  </si>
  <si>
    <t>rachid2</t>
  </si>
  <si>
    <t>maplejet</t>
  </si>
  <si>
    <t>Master Chief</t>
  </si>
  <si>
    <t>Sonic</t>
  </si>
  <si>
    <t>Zero</t>
  </si>
  <si>
    <t>Mario</t>
  </si>
  <si>
    <t>creativename</t>
  </si>
  <si>
    <t>BigE</t>
  </si>
  <si>
    <t>Mastermind2k</t>
  </si>
  <si>
    <t>DarkDay</t>
  </si>
  <si>
    <t>fernan1234</t>
  </si>
  <si>
    <t>Crono</t>
  </si>
  <si>
    <t>Kefka</t>
  </si>
  <si>
    <t>Alucard</t>
  </si>
  <si>
    <t>Kirby</t>
  </si>
  <si>
    <t>Sephiroth</t>
  </si>
  <si>
    <t>Snake</t>
  </si>
  <si>
    <t>Ryu</t>
  </si>
  <si>
    <t>Cid</t>
  </si>
  <si>
    <t>Dante</t>
  </si>
  <si>
    <t>Starion</t>
  </si>
  <si>
    <t>Vercetti</t>
  </si>
  <si>
    <t>Donkey Kong</t>
  </si>
  <si>
    <t>Mega Man</t>
  </si>
  <si>
    <t>Zelda</t>
  </si>
  <si>
    <t>NT220</t>
  </si>
  <si>
    <t>Mongoose2k3</t>
  </si>
  <si>
    <t>Janors</t>
  </si>
  <si>
    <t>I am U</t>
  </si>
  <si>
    <t>ReaPeR xZ</t>
  </si>
  <si>
    <t>Match?</t>
  </si>
  <si>
    <t>Sum of Points2</t>
  </si>
  <si>
    <t>Total</t>
  </si>
  <si>
    <t>Grand Total</t>
  </si>
  <si>
    <t>Data</t>
  </si>
  <si>
    <t>Average of Points2</t>
  </si>
  <si>
    <t>Average Points</t>
  </si>
  <si>
    <t>Games Played</t>
  </si>
  <si>
    <t>Adjusted Average</t>
  </si>
  <si>
    <t>Adjusted Average Power:</t>
  </si>
  <si>
    <t>Original Rank</t>
  </si>
  <si>
    <t>Ranks Gained (Lost) Due to Scoring System:</t>
  </si>
  <si>
    <t>(Match function--actually the same as rank since there are no ties and the array is sorted)</t>
  </si>
  <si>
    <t>Sum of Match</t>
  </si>
  <si>
    <t>Predicted Winner's %</t>
  </si>
  <si>
    <t>StdDev of Points2</t>
  </si>
  <si>
    <t>StdDev of Predicted Winner's %</t>
  </si>
  <si>
    <t>StDev of Points</t>
  </si>
  <si>
    <t>StDev of Predicted Winner's %</t>
  </si>
  <si>
    <t>Minimum Points:</t>
  </si>
  <si>
    <t>Minimum for this match:</t>
  </si>
  <si>
    <t>Minimum Points Awarded for this match:</t>
  </si>
  <si>
    <t>Average:</t>
  </si>
  <si>
    <t>Total Points</t>
  </si>
  <si>
    <t>Original Scoring System, Minimum Points per match is mean-3*sd, Sorted by Total Points:</t>
  </si>
  <si>
    <t>Match #:</t>
  </si>
  <si>
    <t>Original Standings, Total Points:</t>
  </si>
  <si>
    <t>Pure System, Total Points:</t>
  </si>
  <si>
    <t>Original Standings, Adjusted Average:</t>
  </si>
  <si>
    <t>45-2x Penalty System, Total Points: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</si>
</sst>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 style="thin"/>
      <top style="thick">
        <color indexed="21"/>
      </top>
      <bottom style="thin"/>
    </border>
    <border>
      <left style="thin">
        <color indexed="21"/>
      </left>
      <right style="thin"/>
      <top>
        <color indexed="63"/>
      </top>
      <bottom>
        <color indexed="63"/>
      </bottom>
    </border>
    <border>
      <left style="thin">
        <color indexed="21"/>
      </left>
      <right style="thin"/>
      <top>
        <color indexed="63"/>
      </top>
      <bottom style="thick">
        <color indexed="21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5" fillId="3" borderId="29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4" borderId="29" xfId="0" applyFont="1" applyFill="1" applyBorder="1" applyAlignment="1">
      <alignment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34" xfId="0" applyFont="1" applyFill="1" applyBorder="1" applyAlignment="1">
      <alignment/>
    </xf>
    <xf numFmtId="0" fontId="6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4" borderId="30" xfId="0" applyFont="1" applyFill="1" applyBorder="1" applyAlignment="1">
      <alignment/>
    </xf>
    <xf numFmtId="0" fontId="5" fillId="4" borderId="34" xfId="0" applyFont="1" applyFill="1" applyBorder="1" applyAlignment="1">
      <alignment/>
    </xf>
    <xf numFmtId="0" fontId="5" fillId="4" borderId="37" xfId="0" applyFont="1" applyFill="1" applyBorder="1" applyAlignment="1">
      <alignment/>
    </xf>
    <xf numFmtId="168" fontId="0" fillId="0" borderId="0" xfId="0" applyNumberFormat="1" applyAlignment="1">
      <alignment/>
    </xf>
    <xf numFmtId="0" fontId="1" fillId="2" borderId="38" xfId="0" applyFont="1" applyFill="1" applyBorder="1" applyAlignment="1">
      <alignment horizontal="center"/>
    </xf>
    <xf numFmtId="0" fontId="1" fillId="2" borderId="38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500" sheet="Picks and Results"/>
  </cacheSource>
  <cacheFields count="11">
    <cacheField name="Match #">
      <sharedItems containsSemiMixedTypes="0" containsString="0" containsMixedTypes="0" containsNumber="1" containsInteger="1" count="31"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</sharedItems>
    </cacheField>
    <cacheField name="Winner">
      <sharedItems containsMixedTypes="0" count="16">
        <s v="Link"/>
        <s v="Magus"/>
        <s v="Squall"/>
        <s v="Samus"/>
        <s v="Cloud"/>
        <s v="Bowser"/>
        <s v="Aeris"/>
        <s v="Sonic"/>
        <s v="Mario"/>
        <s v="Crono"/>
        <s v="Alucard"/>
        <s v="Sephiroth"/>
        <s v="Snake"/>
        <s v="Ryu"/>
        <s v="Vercetti"/>
        <s v="Mega Man"/>
      </sharedItems>
    </cacheField>
    <cacheField name="Winner's %">
      <sharedItems containsSemiMixedTypes="0" containsString="0" containsMixedTypes="0" containsNumber="1"/>
    </cacheField>
    <cacheField name="Name">
      <sharedItems containsMixedTypes="0"/>
    </cacheField>
    <cacheField name="Pick">
      <sharedItems containsMixedTypes="0" count="27">
        <s v="Link"/>
        <s v="Magus"/>
        <s v="Ganondorf"/>
        <s v="Squall"/>
        <s v="Luigi"/>
        <s v="Samus"/>
        <s v="Cloud"/>
        <s v="Auron"/>
        <s v="Bowser"/>
        <s v="Yoshi"/>
        <s v="Aeris"/>
        <s v="Master Chief"/>
        <s v="Sonic"/>
        <s v="Zero"/>
        <s v="Mario"/>
        <s v="Crono"/>
        <s v="Kefka"/>
        <s v="Alucard"/>
        <s v="Kirby"/>
        <s v="Sephiroth"/>
        <s v="Snake"/>
        <s v="Ryu"/>
        <s v="Dante"/>
        <s v="Vercetti"/>
        <s v="Donkey Kong"/>
        <s v="Mega Man"/>
        <s v="Zelda"/>
      </sharedItems>
    </cacheField>
    <cacheField name="Guess">
      <sharedItems containsSemiMixedTypes="0" containsString="0" containsMixedTypes="0" containsNumber="1"/>
    </cacheField>
    <cacheField name="Points">
      <sharedItems containsSemiMixedTypes="0" containsString="0" containsMixedTypes="0" containsNumber="1"/>
    </cacheField>
    <cacheField name="Points2">
      <sharedItems containsSemiMixedTypes="0" containsString="0" containsMixedTypes="0" containsNumber="1"/>
    </cacheField>
    <cacheField name="Match?">
      <sharedItems containsMixedTypes="1" containsNumber="1" containsInteger="1" count="2">
        <s v=""/>
        <n v="1"/>
      </sharedItems>
    </cacheField>
    <cacheField name="Sum of Match">
      <sharedItems containsString="0" containsBlank="1" containsMixedTypes="0" containsNumber="1" containsInteger="1" count="2">
        <n v="1"/>
        <m/>
      </sharedItems>
    </cacheField>
    <cacheField name="Predicted Winner's %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500" sheet="Picks and Results"/>
  </cacheSource>
  <cacheFields count="9">
    <cacheField name="Match #">
      <sharedItems containsSemiMixedTypes="0" containsString="0" containsMixedTypes="0" containsNumber="1" containsInteger="1" count="31"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</sharedItems>
    </cacheField>
    <cacheField name="Winner">
      <sharedItems containsMixedTypes="0" count="16">
        <s v="Link"/>
        <s v="Magus"/>
        <s v="Squall"/>
        <s v="Samus"/>
        <s v="Cloud"/>
        <s v="Bowser"/>
        <s v="Aeris"/>
        <s v="Sonic"/>
        <s v="Mario"/>
        <s v="Crono"/>
        <s v="Alucard"/>
        <s v="Sephiroth"/>
        <s v="Snake"/>
        <s v="Ryu"/>
        <s v="Vercetti"/>
        <s v="Mega Man"/>
      </sharedItems>
    </cacheField>
    <cacheField name="Winner's %">
      <sharedItems containsSemiMixedTypes="0" containsString="0" containsMixedTypes="0" containsNumber="1"/>
    </cacheField>
    <cacheField name="Name">
      <sharedItems containsMixedTypes="0" count="76">
        <s v="Excal"/>
        <s v="Kirin17"/>
        <s v="red sox 777"/>
        <s v="ragnarok757"/>
        <s v="Ringworm"/>
        <s v="Lee15"/>
        <s v="Samberdog"/>
        <s v="kawaiifan"/>
        <s v="Xuxon"/>
        <s v="dethwing"/>
        <s v="DebonairBassman"/>
        <s v="Rodri316"/>
        <s v="Haste2"/>
        <s v="SSJVegeta69"/>
        <s v="cyko"/>
        <s v="PeaceOut64"/>
        <s v="BJMBB"/>
        <s v="plasmabeam"/>
        <s v="King Morgoth"/>
        <s v="BlackMagic"/>
        <s v="Master Moltar"/>
        <s v="StopPokingMe"/>
        <s v="Schizophrenic Batman"/>
        <s v="Dark King"/>
        <s v="Seijun"/>
        <s v="Axass"/>
        <s v="Lady Celes"/>
        <s v="Yesmar"/>
        <s v="Ngamer64"/>
        <s v="GoldSlime35"/>
        <s v="BigAl85"/>
        <s v="MMXcalibur"/>
        <s v="Team Rocket Elite"/>
        <s v="anth26"/>
        <s v="Starman Deluxe"/>
        <s v="dark cloud"/>
        <s v="Terran"/>
        <s v="EternallyDark"/>
        <s v="Jjukil"/>
        <s v="KrusTy the KloWn"/>
        <s v="steve illumina"/>
        <s v="bing ling"/>
        <s v="daniel2424"/>
        <s v="swirldude"/>
        <s v="EvilNcr"/>
        <s v="Kirby Driver"/>
        <s v="solarshadow"/>
        <s v="HyperBlast Xan"/>
        <s v="Latios of Twilight"/>
        <s v="Forsaken"/>
        <s v="CaptainFlufflez"/>
        <s v="Girs Doom"/>
        <s v="MUKMASTER2"/>
        <s v="Blade X"/>
        <s v="ECW RVD420"/>
        <s v="Albasuna"/>
        <s v="Kirby and Toad Fan"/>
        <s v="Dorami"/>
        <s v="bacon warrior"/>
        <s v="GeniusMan86"/>
        <s v="dragon user27"/>
        <s v="Cthulhu"/>
        <s v="rachid2"/>
        <s v="maplejet"/>
        <s v="creativename"/>
        <s v="BigE"/>
        <s v="Mastermind2k"/>
        <s v="DarkDay"/>
        <s v="fernan1234"/>
        <s v="Cid"/>
        <s v="Starion"/>
        <s v="NT220"/>
        <s v="Mongoose2k3"/>
        <s v="Janors"/>
        <s v="I am U"/>
        <s v="ReaPeR xZ"/>
      </sharedItems>
    </cacheField>
    <cacheField name="Pick">
      <sharedItems containsMixedTypes="0" count="27">
        <s v="Link"/>
        <s v="Magus"/>
        <s v="Ganondorf"/>
        <s v="Squall"/>
        <s v="Luigi"/>
        <s v="Samus"/>
        <s v="Cloud"/>
        <s v="Auron"/>
        <s v="Bowser"/>
        <s v="Yoshi"/>
        <s v="Aeris"/>
        <s v="Master Chief"/>
        <s v="Sonic"/>
        <s v="Zero"/>
        <s v="Mario"/>
        <s v="Crono"/>
        <s v="Kefka"/>
        <s v="Alucard"/>
        <s v="Kirby"/>
        <s v="Sephiroth"/>
        <s v="Snake"/>
        <s v="Ryu"/>
        <s v="Dante"/>
        <s v="Vercetti"/>
        <s v="Donkey Kong"/>
        <s v="Mega Man"/>
        <s v="Zelda"/>
      </sharedItems>
    </cacheField>
    <cacheField name="Guess">
      <sharedItems containsSemiMixedTypes="0" containsString="0" containsMixedTypes="0" containsNumber="1"/>
    </cacheField>
    <cacheField name="Points">
      <sharedItems containsSemiMixedTypes="0" containsString="0" containsMixedTypes="0" containsNumber="1"/>
    </cacheField>
    <cacheField name="Points2">
      <sharedItems containsSemiMixedTypes="0" containsString="0" containsMixedTypes="0" containsNumber="1"/>
    </cacheField>
    <cacheField name="Match?">
      <sharedItems containsMixedTypes="1" containsNumber="1" containsInteger="1" count="2">
        <s v="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G81" firstHeaderRow="1" firstDataRow="2" firstDataCol="1"/>
  <pivotFields count="9">
    <pivotField axis="axisCol" compact="0" outline="0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77">
        <item x="55"/>
        <item x="33"/>
        <item x="25"/>
        <item x="58"/>
        <item x="30"/>
        <item x="65"/>
        <item x="41"/>
        <item x="16"/>
        <item x="19"/>
        <item x="53"/>
        <item x="50"/>
        <item x="69"/>
        <item x="64"/>
        <item x="61"/>
        <item x="14"/>
        <item x="42"/>
        <item x="35"/>
        <item x="23"/>
        <item x="67"/>
        <item x="10"/>
        <item x="9"/>
        <item x="57"/>
        <item x="60"/>
        <item x="54"/>
        <item x="37"/>
        <item x="44"/>
        <item x="0"/>
        <item x="68"/>
        <item x="49"/>
        <item x="59"/>
        <item x="51"/>
        <item x="29"/>
        <item x="12"/>
        <item x="47"/>
        <item x="74"/>
        <item x="73"/>
        <item x="38"/>
        <item x="7"/>
        <item x="18"/>
        <item x="56"/>
        <item x="45"/>
        <item x="1"/>
        <item x="39"/>
        <item x="26"/>
        <item x="48"/>
        <item x="5"/>
        <item x="63"/>
        <item x="20"/>
        <item x="66"/>
        <item x="31"/>
        <item x="72"/>
        <item x="52"/>
        <item x="28"/>
        <item x="71"/>
        <item x="15"/>
        <item x="17"/>
        <item x="62"/>
        <item x="3"/>
        <item x="75"/>
        <item x="2"/>
        <item x="4"/>
        <item x="11"/>
        <item x="6"/>
        <item x="22"/>
        <item x="24"/>
        <item x="46"/>
        <item x="13"/>
        <item x="70"/>
        <item x="34"/>
        <item x="40"/>
        <item x="21"/>
        <item x="43"/>
        <item x="32"/>
        <item x="36"/>
        <item x="8"/>
        <item x="27"/>
        <item t="default"/>
      </items>
    </pivotField>
    <pivotField compact="0" outline="0" subtotalTop="0" showAll="0"/>
    <pivotField compact="0" outline="0" subtotalTop="0" showAll="0" numFmtId="2"/>
    <pivotField compact="0" outline="0" subtotalTop="0" showAll="0" numFmtId="2"/>
    <pivotField dataField="1" compact="0" outline="0" subtotalTop="0" showAll="0"/>
    <pivotField compact="0" outline="0" subtotalTop="0" showAll="0"/>
  </pivotFields>
  <rowFields count="1">
    <field x="3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Fields count="1">
    <field x="0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Sum of Points2" fld="7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G7" firstHeaderRow="1" firstDataRow="2" firstDataCol="1"/>
  <pivotFields count="11">
    <pivotField axis="axisCol" compact="0" outline="0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 numFmtId="2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0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3">
    <dataField name="Average of Points2" fld="7" subtotal="average" baseField="0" baseItem="0"/>
    <dataField name="StdDev of Points2" fld="7" subtotal="stdDev" baseField="0" baseItem="0"/>
    <dataField name="StdDev of Predicted Winner's %" fld="10" subtotal="stdDev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1">
      <selection activeCell="A1" sqref="A1"/>
    </sheetView>
  </sheetViews>
  <sheetFormatPr defaultColWidth="9.140625" defaultRowHeight="12.75"/>
  <sheetData>
    <row r="1" spans="11:14" ht="12.75">
      <c r="K1" t="s">
        <v>124</v>
      </c>
      <c r="N1">
        <f>1/4</f>
        <v>0.25</v>
      </c>
    </row>
    <row r="2" spans="2:26" ht="13.5" thickBot="1">
      <c r="B2" t="s">
        <v>141</v>
      </c>
      <c r="E2" t="s">
        <v>142</v>
      </c>
      <c r="K2" t="s">
        <v>143</v>
      </c>
      <c r="Q2" t="s">
        <v>144</v>
      </c>
      <c r="Z2" t="s">
        <v>139</v>
      </c>
    </row>
    <row r="3" spans="1:27" ht="13.5" thickBot="1">
      <c r="A3" t="s">
        <v>0</v>
      </c>
      <c r="B3" s="21" t="s">
        <v>1</v>
      </c>
      <c r="C3" s="20" t="s">
        <v>117</v>
      </c>
      <c r="D3" s="33"/>
      <c r="E3" s="21" t="s">
        <v>1</v>
      </c>
      <c r="F3" s="34" t="s">
        <v>122</v>
      </c>
      <c r="G3" s="34" t="s">
        <v>121</v>
      </c>
      <c r="H3" s="20" t="s">
        <v>138</v>
      </c>
      <c r="I3" s="33"/>
      <c r="J3" t="s">
        <v>0</v>
      </c>
      <c r="K3" s="21" t="s">
        <v>1</v>
      </c>
      <c r="L3" s="34" t="s">
        <v>121</v>
      </c>
      <c r="M3" s="34" t="s">
        <v>122</v>
      </c>
      <c r="N3" s="20" t="s">
        <v>123</v>
      </c>
      <c r="P3" t="s">
        <v>0</v>
      </c>
      <c r="Q3" s="21" t="s">
        <v>1</v>
      </c>
      <c r="R3" s="34" t="s">
        <v>122</v>
      </c>
      <c r="S3" s="34" t="s">
        <v>121</v>
      </c>
      <c r="T3" s="20" t="s">
        <v>117</v>
      </c>
      <c r="U3" t="s">
        <v>127</v>
      </c>
      <c r="V3" t="s">
        <v>125</v>
      </c>
      <c r="W3" t="s">
        <v>126</v>
      </c>
      <c r="Z3" s="21" t="s">
        <v>138</v>
      </c>
      <c r="AA3" s="20" t="s">
        <v>1</v>
      </c>
    </row>
    <row r="4" spans="1:27" ht="12.75">
      <c r="A4">
        <f>RANK(C4,$C$4:$C$79)</f>
        <v>1</v>
      </c>
      <c r="B4" s="22" t="s">
        <v>18</v>
      </c>
      <c r="C4" s="8">
        <v>1340.89</v>
      </c>
      <c r="D4" s="33"/>
      <c r="E4" s="22" t="s">
        <v>20</v>
      </c>
      <c r="F4" s="35">
        <v>31</v>
      </c>
      <c r="G4" s="35">
        <v>45.725806451612904</v>
      </c>
      <c r="H4" s="8">
        <v>1417.5</v>
      </c>
      <c r="I4" s="33"/>
      <c r="J4">
        <f>RANK(N4,$N$4:$N$79)</f>
        <v>1</v>
      </c>
      <c r="K4" s="22" t="s">
        <v>18</v>
      </c>
      <c r="L4" s="35">
        <v>43.25451612903226</v>
      </c>
      <c r="M4" s="35">
        <v>31</v>
      </c>
      <c r="N4" s="8">
        <f aca="true" t="shared" si="0" ref="N4:N35">L4*(M4/31)^$N$1</f>
        <v>43.25451612903226</v>
      </c>
      <c r="P4">
        <f>RANK(T4,$T$4:$T$79)</f>
        <v>1</v>
      </c>
      <c r="Q4" s="22" t="s">
        <v>5</v>
      </c>
      <c r="R4" s="35">
        <v>31</v>
      </c>
      <c r="S4" s="35">
        <v>43.88</v>
      </c>
      <c r="T4" s="8">
        <v>1360.28</v>
      </c>
      <c r="U4">
        <f>MATCH(Q4,$B$4:$B$79,0)</f>
        <v>3</v>
      </c>
      <c r="V4">
        <f>INDEX($A$4:$A$79,U4)</f>
        <v>3</v>
      </c>
      <c r="W4">
        <f>V4-P4</f>
        <v>2</v>
      </c>
      <c r="Z4" s="22">
        <v>1340.89</v>
      </c>
      <c r="AA4" s="8" t="s">
        <v>18</v>
      </c>
    </row>
    <row r="5" spans="1:27" ht="12.75">
      <c r="A5">
        <f aca="true" t="shared" si="1" ref="A5:A68">RANK(C5,$C$4:$C$79)</f>
        <v>2</v>
      </c>
      <c r="B5" s="22" t="s">
        <v>19</v>
      </c>
      <c r="C5" s="8">
        <v>1330.83</v>
      </c>
      <c r="D5" s="33"/>
      <c r="E5" s="22" t="s">
        <v>19</v>
      </c>
      <c r="F5" s="35">
        <v>31</v>
      </c>
      <c r="G5" s="35">
        <v>45.34935483870967</v>
      </c>
      <c r="H5" s="8">
        <v>1405.83</v>
      </c>
      <c r="I5" s="33"/>
      <c r="J5">
        <f aca="true" t="shared" si="2" ref="J5:J68">RANK(N5,$N$4:$N$79)</f>
        <v>2</v>
      </c>
      <c r="K5" s="22" t="s">
        <v>19</v>
      </c>
      <c r="L5" s="35">
        <v>42.93</v>
      </c>
      <c r="M5" s="35">
        <v>31</v>
      </c>
      <c r="N5" s="8">
        <f t="shared" si="0"/>
        <v>42.93</v>
      </c>
      <c r="P5">
        <f aca="true" t="shared" si="3" ref="P5:P68">RANK(T5,$T$4:$T$79)</f>
        <v>2</v>
      </c>
      <c r="Q5" s="22" t="s">
        <v>19</v>
      </c>
      <c r="R5" s="35">
        <v>31</v>
      </c>
      <c r="S5" s="35">
        <v>43.85290322580645</v>
      </c>
      <c r="T5" s="8">
        <v>1359.44</v>
      </c>
      <c r="U5">
        <f aca="true" t="shared" si="4" ref="U5:U68">MATCH(Q5,$B$4:$B$79,0)</f>
        <v>2</v>
      </c>
      <c r="V5">
        <f aca="true" t="shared" si="5" ref="V5:V68">INDEX($A$4:$A$79,U5)</f>
        <v>2</v>
      </c>
      <c r="W5">
        <f aca="true" t="shared" si="6" ref="W5:W68">V5-P5</f>
        <v>0</v>
      </c>
      <c r="Z5" s="22">
        <v>1330.83</v>
      </c>
      <c r="AA5" s="8" t="s">
        <v>19</v>
      </c>
    </row>
    <row r="6" spans="1:27" ht="12.75">
      <c r="A6">
        <f t="shared" si="1"/>
        <v>3</v>
      </c>
      <c r="B6" s="22" t="s">
        <v>5</v>
      </c>
      <c r="C6" s="8">
        <v>1304.27</v>
      </c>
      <c r="D6" s="33"/>
      <c r="E6" s="22" t="s">
        <v>5</v>
      </c>
      <c r="F6" s="35">
        <v>31</v>
      </c>
      <c r="G6" s="35">
        <v>45.299032258064514</v>
      </c>
      <c r="H6" s="8">
        <v>1404.27</v>
      </c>
      <c r="I6" s="33"/>
      <c r="J6">
        <f t="shared" si="2"/>
        <v>3</v>
      </c>
      <c r="K6" s="22" t="s">
        <v>5</v>
      </c>
      <c r="L6" s="35">
        <v>42.07322580645161</v>
      </c>
      <c r="M6" s="35">
        <v>31</v>
      </c>
      <c r="N6" s="8">
        <f t="shared" si="0"/>
        <v>42.07322580645161</v>
      </c>
      <c r="P6">
        <f t="shared" si="3"/>
        <v>3</v>
      </c>
      <c r="Q6" s="22" t="s">
        <v>18</v>
      </c>
      <c r="R6" s="35">
        <v>31</v>
      </c>
      <c r="S6" s="35">
        <v>43.76548387096774</v>
      </c>
      <c r="T6" s="8">
        <v>1356.73</v>
      </c>
      <c r="U6">
        <f t="shared" si="4"/>
        <v>1</v>
      </c>
      <c r="V6">
        <f t="shared" si="5"/>
        <v>1</v>
      </c>
      <c r="W6">
        <f t="shared" si="6"/>
        <v>-2</v>
      </c>
      <c r="Z6" s="22">
        <v>1304.27</v>
      </c>
      <c r="AA6" s="8" t="s">
        <v>5</v>
      </c>
    </row>
    <row r="7" spans="1:27" ht="12.75">
      <c r="A7">
        <f t="shared" si="1"/>
        <v>4</v>
      </c>
      <c r="B7" s="22" t="s">
        <v>13</v>
      </c>
      <c r="C7" s="8">
        <v>1301.99</v>
      </c>
      <c r="D7" s="33"/>
      <c r="E7" s="22" t="s">
        <v>13</v>
      </c>
      <c r="F7" s="35">
        <v>31</v>
      </c>
      <c r="G7" s="35">
        <v>45.22548387096773</v>
      </c>
      <c r="H7" s="8">
        <v>1401.99</v>
      </c>
      <c r="I7" s="33"/>
      <c r="J7">
        <f t="shared" si="2"/>
        <v>4</v>
      </c>
      <c r="K7" s="22" t="s">
        <v>13</v>
      </c>
      <c r="L7" s="35">
        <v>41.999677419354825</v>
      </c>
      <c r="M7" s="35">
        <v>31</v>
      </c>
      <c r="N7" s="8">
        <f t="shared" si="0"/>
        <v>41.999677419354825</v>
      </c>
      <c r="P7">
        <f t="shared" si="3"/>
        <v>4</v>
      </c>
      <c r="Q7" s="22" t="s">
        <v>13</v>
      </c>
      <c r="R7" s="35">
        <v>31</v>
      </c>
      <c r="S7" s="35">
        <v>43.50225806451612</v>
      </c>
      <c r="T7" s="8">
        <v>1348.57</v>
      </c>
      <c r="U7">
        <f t="shared" si="4"/>
        <v>4</v>
      </c>
      <c r="V7">
        <f t="shared" si="5"/>
        <v>4</v>
      </c>
      <c r="W7">
        <f t="shared" si="6"/>
        <v>0</v>
      </c>
      <c r="Z7" s="22">
        <v>1301.99</v>
      </c>
      <c r="AA7" s="8" t="s">
        <v>13</v>
      </c>
    </row>
    <row r="8" spans="1:27" ht="12.75">
      <c r="A8">
        <f t="shared" si="1"/>
        <v>5</v>
      </c>
      <c r="B8" s="22" t="s">
        <v>14</v>
      </c>
      <c r="C8" s="8">
        <v>1299.27</v>
      </c>
      <c r="D8" s="33"/>
      <c r="E8" s="22" t="s">
        <v>35</v>
      </c>
      <c r="F8" s="35">
        <v>31</v>
      </c>
      <c r="G8" s="35">
        <v>45.168064516129036</v>
      </c>
      <c r="H8" s="8">
        <v>1400.21</v>
      </c>
      <c r="I8" s="33"/>
      <c r="J8">
        <f t="shared" si="2"/>
        <v>5</v>
      </c>
      <c r="K8" s="22" t="s">
        <v>14</v>
      </c>
      <c r="L8" s="35">
        <v>41.911935483870955</v>
      </c>
      <c r="M8" s="35">
        <v>31</v>
      </c>
      <c r="N8" s="8">
        <f t="shared" si="0"/>
        <v>41.911935483870955</v>
      </c>
      <c r="P8">
        <f t="shared" si="3"/>
        <v>5</v>
      </c>
      <c r="Q8" s="22" t="s">
        <v>20</v>
      </c>
      <c r="R8" s="35">
        <v>31</v>
      </c>
      <c r="S8" s="35">
        <v>43.43</v>
      </c>
      <c r="T8" s="8">
        <v>1346.33</v>
      </c>
      <c r="U8">
        <f t="shared" si="4"/>
        <v>7</v>
      </c>
      <c r="V8">
        <f t="shared" si="5"/>
        <v>7</v>
      </c>
      <c r="W8">
        <f t="shared" si="6"/>
        <v>2</v>
      </c>
      <c r="Z8" s="22">
        <v>1299.27</v>
      </c>
      <c r="AA8" s="8" t="s">
        <v>14</v>
      </c>
    </row>
    <row r="9" spans="1:27" ht="12.75">
      <c r="A9">
        <f t="shared" si="1"/>
        <v>6</v>
      </c>
      <c r="B9" s="22" t="s">
        <v>12</v>
      </c>
      <c r="C9" s="8">
        <v>1285.85</v>
      </c>
      <c r="D9" s="33"/>
      <c r="E9" s="22" t="s">
        <v>34</v>
      </c>
      <c r="F9" s="35">
        <v>30</v>
      </c>
      <c r="G9" s="35">
        <v>46.399666666666675</v>
      </c>
      <c r="H9" s="8">
        <v>1391.99</v>
      </c>
      <c r="I9" s="33"/>
      <c r="J9">
        <f t="shared" si="2"/>
        <v>6</v>
      </c>
      <c r="K9" s="22" t="s">
        <v>34</v>
      </c>
      <c r="L9" s="35">
        <v>42.233</v>
      </c>
      <c r="M9" s="35">
        <v>30</v>
      </c>
      <c r="N9" s="8">
        <f t="shared" si="0"/>
        <v>41.88821197621692</v>
      </c>
      <c r="P9">
        <f t="shared" si="3"/>
        <v>6</v>
      </c>
      <c r="Q9" s="22" t="s">
        <v>34</v>
      </c>
      <c r="R9" s="35">
        <v>30</v>
      </c>
      <c r="S9" s="35">
        <v>44.66133333333334</v>
      </c>
      <c r="T9" s="8">
        <v>1339.84</v>
      </c>
      <c r="U9">
        <f t="shared" si="4"/>
        <v>8</v>
      </c>
      <c r="V9">
        <f t="shared" si="5"/>
        <v>8</v>
      </c>
      <c r="W9">
        <f t="shared" si="6"/>
        <v>2</v>
      </c>
      <c r="Z9" s="22">
        <v>1285.85</v>
      </c>
      <c r="AA9" s="8" t="s">
        <v>12</v>
      </c>
    </row>
    <row r="10" spans="1:27" ht="12.75">
      <c r="A10">
        <f t="shared" si="1"/>
        <v>7</v>
      </c>
      <c r="B10" s="22" t="s">
        <v>20</v>
      </c>
      <c r="C10" s="8">
        <v>1267.5</v>
      </c>
      <c r="D10" s="33"/>
      <c r="E10" s="22" t="s">
        <v>18</v>
      </c>
      <c r="F10" s="35">
        <v>31</v>
      </c>
      <c r="G10" s="35">
        <v>44.86741935483871</v>
      </c>
      <c r="H10" s="8">
        <v>1390.89</v>
      </c>
      <c r="I10" s="33"/>
      <c r="J10">
        <f t="shared" si="2"/>
        <v>7</v>
      </c>
      <c r="K10" s="22" t="s">
        <v>12</v>
      </c>
      <c r="L10" s="35">
        <v>41.47903225806452</v>
      </c>
      <c r="M10" s="35">
        <v>31</v>
      </c>
      <c r="N10" s="8">
        <f t="shared" si="0"/>
        <v>41.47903225806452</v>
      </c>
      <c r="P10">
        <f t="shared" si="3"/>
        <v>7</v>
      </c>
      <c r="Q10" s="22" t="s">
        <v>14</v>
      </c>
      <c r="R10" s="35">
        <v>31</v>
      </c>
      <c r="S10" s="35">
        <v>42.92516129032257</v>
      </c>
      <c r="T10" s="8">
        <v>1330.68</v>
      </c>
      <c r="U10">
        <f t="shared" si="4"/>
        <v>5</v>
      </c>
      <c r="V10">
        <f t="shared" si="5"/>
        <v>5</v>
      </c>
      <c r="W10">
        <f t="shared" si="6"/>
        <v>-2</v>
      </c>
      <c r="Z10" s="22">
        <v>1284.3599779716903</v>
      </c>
      <c r="AA10" s="8" t="s">
        <v>34</v>
      </c>
    </row>
    <row r="11" spans="1:27" ht="12.75">
      <c r="A11">
        <f t="shared" si="1"/>
        <v>8</v>
      </c>
      <c r="B11" s="22" t="s">
        <v>34</v>
      </c>
      <c r="C11" s="8">
        <v>1266.99</v>
      </c>
      <c r="D11" s="33"/>
      <c r="E11" s="22" t="s">
        <v>12</v>
      </c>
      <c r="F11" s="35">
        <v>31</v>
      </c>
      <c r="G11" s="35">
        <v>44.70483870967742</v>
      </c>
      <c r="H11" s="8">
        <v>1385.85</v>
      </c>
      <c r="I11" s="33"/>
      <c r="J11">
        <f t="shared" si="2"/>
        <v>8</v>
      </c>
      <c r="K11" s="22" t="s">
        <v>48</v>
      </c>
      <c r="L11" s="35">
        <v>43.80625</v>
      </c>
      <c r="M11" s="35">
        <v>24</v>
      </c>
      <c r="N11" s="8">
        <f t="shared" si="0"/>
        <v>41.09116593858895</v>
      </c>
      <c r="P11">
        <f t="shared" si="3"/>
        <v>8</v>
      </c>
      <c r="Q11" s="22" t="s">
        <v>12</v>
      </c>
      <c r="R11" s="35">
        <v>31</v>
      </c>
      <c r="S11" s="35">
        <v>42.7458064516129</v>
      </c>
      <c r="T11" s="8">
        <v>1325.12</v>
      </c>
      <c r="U11">
        <f t="shared" si="4"/>
        <v>6</v>
      </c>
      <c r="V11">
        <f t="shared" si="5"/>
        <v>6</v>
      </c>
      <c r="W11">
        <f t="shared" si="6"/>
        <v>-2</v>
      </c>
      <c r="Z11" s="22">
        <v>1267.5</v>
      </c>
      <c r="AA11" s="8" t="s">
        <v>20</v>
      </c>
    </row>
    <row r="12" spans="1:27" ht="12.75">
      <c r="A12">
        <f t="shared" si="1"/>
        <v>9</v>
      </c>
      <c r="B12" s="22" t="s">
        <v>27</v>
      </c>
      <c r="C12" s="8">
        <v>1263.64</v>
      </c>
      <c r="D12" s="33"/>
      <c r="E12" s="22" t="s">
        <v>52</v>
      </c>
      <c r="F12" s="35">
        <v>31</v>
      </c>
      <c r="G12" s="35">
        <v>44.537419354838704</v>
      </c>
      <c r="H12" s="8">
        <v>1380.66</v>
      </c>
      <c r="I12" s="33"/>
      <c r="J12">
        <f t="shared" si="2"/>
        <v>9</v>
      </c>
      <c r="K12" s="22" t="s">
        <v>20</v>
      </c>
      <c r="L12" s="35">
        <v>40.88709677419355</v>
      </c>
      <c r="M12" s="35">
        <v>31</v>
      </c>
      <c r="N12" s="8">
        <f t="shared" si="0"/>
        <v>40.88709677419355</v>
      </c>
      <c r="P12">
        <f t="shared" si="3"/>
        <v>9</v>
      </c>
      <c r="Q12" s="22" t="s">
        <v>52</v>
      </c>
      <c r="R12" s="35">
        <v>31</v>
      </c>
      <c r="S12" s="35">
        <v>42.48612903225806</v>
      </c>
      <c r="T12" s="8">
        <v>1317.07</v>
      </c>
      <c r="U12">
        <f t="shared" si="4"/>
        <v>10</v>
      </c>
      <c r="V12">
        <f t="shared" si="5"/>
        <v>10</v>
      </c>
      <c r="W12">
        <f t="shared" si="6"/>
        <v>1</v>
      </c>
      <c r="Z12" s="22">
        <v>1263.64</v>
      </c>
      <c r="AA12" s="8" t="s">
        <v>27</v>
      </c>
    </row>
    <row r="13" spans="1:27" ht="12.75">
      <c r="A13">
        <f t="shared" si="1"/>
        <v>10</v>
      </c>
      <c r="B13" s="22" t="s">
        <v>52</v>
      </c>
      <c r="C13" s="8">
        <v>1255.66</v>
      </c>
      <c r="D13" s="33"/>
      <c r="E13" s="22" t="s">
        <v>43</v>
      </c>
      <c r="F13" s="35">
        <v>31</v>
      </c>
      <c r="G13" s="35">
        <v>44.46258064516129</v>
      </c>
      <c r="H13" s="8">
        <v>1378.34</v>
      </c>
      <c r="I13" s="33"/>
      <c r="J13">
        <f t="shared" si="2"/>
        <v>10</v>
      </c>
      <c r="K13" s="22" t="s">
        <v>27</v>
      </c>
      <c r="L13" s="35">
        <v>40.762580645161286</v>
      </c>
      <c r="M13" s="35">
        <v>31</v>
      </c>
      <c r="N13" s="8">
        <f t="shared" si="0"/>
        <v>40.762580645161286</v>
      </c>
      <c r="P13">
        <f t="shared" si="3"/>
        <v>10</v>
      </c>
      <c r="Q13" s="22" t="s">
        <v>43</v>
      </c>
      <c r="R13" s="35">
        <v>31</v>
      </c>
      <c r="S13" s="35">
        <v>42.38354838709677</v>
      </c>
      <c r="T13" s="8">
        <v>1313.89</v>
      </c>
      <c r="U13">
        <f t="shared" si="4"/>
        <v>11</v>
      </c>
      <c r="V13">
        <f t="shared" si="5"/>
        <v>11</v>
      </c>
      <c r="W13">
        <f t="shared" si="6"/>
        <v>1</v>
      </c>
      <c r="Z13" s="22">
        <v>1255.66</v>
      </c>
      <c r="AA13" s="8" t="s">
        <v>52</v>
      </c>
    </row>
    <row r="14" spans="1:27" ht="12.75">
      <c r="A14">
        <f t="shared" si="1"/>
        <v>11</v>
      </c>
      <c r="B14" s="22" t="s">
        <v>43</v>
      </c>
      <c r="C14" s="8">
        <v>1253.34</v>
      </c>
      <c r="D14" s="33"/>
      <c r="E14" s="22" t="s">
        <v>49</v>
      </c>
      <c r="F14" s="35">
        <v>31</v>
      </c>
      <c r="G14" s="35">
        <v>44.35645161290323</v>
      </c>
      <c r="H14" s="8">
        <v>1375.05</v>
      </c>
      <c r="I14" s="33"/>
      <c r="J14">
        <f t="shared" si="2"/>
        <v>11</v>
      </c>
      <c r="K14" s="22" t="s">
        <v>70</v>
      </c>
      <c r="L14" s="35">
        <v>41.78107142857143</v>
      </c>
      <c r="M14" s="35">
        <v>28</v>
      </c>
      <c r="N14" s="8">
        <f t="shared" si="0"/>
        <v>40.73133617341075</v>
      </c>
      <c r="P14">
        <f t="shared" si="3"/>
        <v>11</v>
      </c>
      <c r="Q14" s="22" t="s">
        <v>35</v>
      </c>
      <c r="R14" s="35">
        <v>31</v>
      </c>
      <c r="S14" s="35">
        <v>42.26032258064516</v>
      </c>
      <c r="T14" s="8">
        <v>1310.07</v>
      </c>
      <c r="U14">
        <f t="shared" si="4"/>
        <v>17</v>
      </c>
      <c r="V14">
        <f t="shared" si="5"/>
        <v>17</v>
      </c>
      <c r="W14">
        <f t="shared" si="6"/>
        <v>6</v>
      </c>
      <c r="Z14" s="22">
        <v>1253.34</v>
      </c>
      <c r="AA14" s="8" t="s">
        <v>43</v>
      </c>
    </row>
    <row r="15" spans="1:27" ht="12.75">
      <c r="A15">
        <f t="shared" si="1"/>
        <v>12</v>
      </c>
      <c r="B15" s="22" t="s">
        <v>49</v>
      </c>
      <c r="C15" s="8">
        <v>1250.05</v>
      </c>
      <c r="D15" s="33"/>
      <c r="E15" s="22" t="s">
        <v>14</v>
      </c>
      <c r="F15" s="35">
        <v>31</v>
      </c>
      <c r="G15" s="35">
        <v>44.33129032258063</v>
      </c>
      <c r="H15" s="8">
        <v>1374.27</v>
      </c>
      <c r="I15" s="33"/>
      <c r="J15">
        <f t="shared" si="2"/>
        <v>12</v>
      </c>
      <c r="K15" s="22" t="s">
        <v>91</v>
      </c>
      <c r="L15" s="35">
        <v>43.83</v>
      </c>
      <c r="M15" s="35">
        <v>23</v>
      </c>
      <c r="N15" s="8">
        <f t="shared" si="0"/>
        <v>40.67831979250989</v>
      </c>
      <c r="P15">
        <f t="shared" si="3"/>
        <v>12</v>
      </c>
      <c r="Q15" s="22" t="s">
        <v>33</v>
      </c>
      <c r="R15" s="35">
        <v>31</v>
      </c>
      <c r="S15" s="35">
        <v>41.995483870967746</v>
      </c>
      <c r="T15" s="8">
        <v>1301.86</v>
      </c>
      <c r="U15">
        <f t="shared" si="4"/>
        <v>13</v>
      </c>
      <c r="V15">
        <f t="shared" si="5"/>
        <v>13</v>
      </c>
      <c r="W15">
        <f t="shared" si="6"/>
        <v>1</v>
      </c>
      <c r="Z15" s="22">
        <v>1250.05</v>
      </c>
      <c r="AA15" s="8" t="s">
        <v>49</v>
      </c>
    </row>
    <row r="16" spans="1:27" ht="12.75">
      <c r="A16">
        <f t="shared" si="1"/>
        <v>13</v>
      </c>
      <c r="B16" s="22" t="s">
        <v>33</v>
      </c>
      <c r="C16" s="8">
        <v>1247.06</v>
      </c>
      <c r="D16" s="33"/>
      <c r="E16" s="22" t="s">
        <v>33</v>
      </c>
      <c r="F16" s="35">
        <v>31</v>
      </c>
      <c r="G16" s="35">
        <v>44.26</v>
      </c>
      <c r="H16" s="8">
        <v>1372.06</v>
      </c>
      <c r="I16" s="33"/>
      <c r="J16">
        <f t="shared" si="2"/>
        <v>13</v>
      </c>
      <c r="K16" s="22" t="s">
        <v>52</v>
      </c>
      <c r="L16" s="35">
        <v>40.505161290322576</v>
      </c>
      <c r="M16" s="35">
        <v>31</v>
      </c>
      <c r="N16" s="8">
        <f t="shared" si="0"/>
        <v>40.505161290322576</v>
      </c>
      <c r="P16">
        <f t="shared" si="3"/>
        <v>13</v>
      </c>
      <c r="Q16" s="22" t="s">
        <v>49</v>
      </c>
      <c r="R16" s="35">
        <v>31</v>
      </c>
      <c r="S16" s="35">
        <v>41.98</v>
      </c>
      <c r="T16" s="8">
        <v>1301.38</v>
      </c>
      <c r="U16">
        <f t="shared" si="4"/>
        <v>12</v>
      </c>
      <c r="V16">
        <f t="shared" si="5"/>
        <v>12</v>
      </c>
      <c r="W16">
        <f t="shared" si="6"/>
        <v>-1</v>
      </c>
      <c r="Z16" s="22">
        <v>1247.06</v>
      </c>
      <c r="AA16" s="8" t="s">
        <v>33</v>
      </c>
    </row>
    <row r="17" spans="1:27" ht="12.75">
      <c r="A17">
        <f t="shared" si="1"/>
        <v>14</v>
      </c>
      <c r="B17" s="22" t="s">
        <v>53</v>
      </c>
      <c r="C17" s="8">
        <v>1232.25</v>
      </c>
      <c r="D17" s="33"/>
      <c r="E17" s="22" t="s">
        <v>27</v>
      </c>
      <c r="F17" s="35">
        <v>31</v>
      </c>
      <c r="G17" s="35">
        <v>43.98838709677419</v>
      </c>
      <c r="H17" s="8">
        <v>1363.64</v>
      </c>
      <c r="I17" s="33"/>
      <c r="J17">
        <f t="shared" si="2"/>
        <v>14</v>
      </c>
      <c r="K17" s="22" t="s">
        <v>43</v>
      </c>
      <c r="L17" s="35">
        <v>40.43032258064516</v>
      </c>
      <c r="M17" s="35">
        <v>31</v>
      </c>
      <c r="N17" s="8">
        <f t="shared" si="0"/>
        <v>40.43032258064516</v>
      </c>
      <c r="P17">
        <f t="shared" si="3"/>
        <v>14</v>
      </c>
      <c r="Q17" s="22" t="s">
        <v>27</v>
      </c>
      <c r="R17" s="35">
        <v>31</v>
      </c>
      <c r="S17" s="35">
        <v>41.80548387096775</v>
      </c>
      <c r="T17" s="8">
        <v>1295.97</v>
      </c>
      <c r="U17">
        <f t="shared" si="4"/>
        <v>9</v>
      </c>
      <c r="V17">
        <f t="shared" si="5"/>
        <v>9</v>
      </c>
      <c r="W17">
        <f t="shared" si="6"/>
        <v>-5</v>
      </c>
      <c r="Z17" s="22">
        <v>1233.5198886057356</v>
      </c>
      <c r="AA17" s="8" t="s">
        <v>17</v>
      </c>
    </row>
    <row r="18" spans="1:27" ht="12.75">
      <c r="A18">
        <f t="shared" si="1"/>
        <v>15</v>
      </c>
      <c r="B18" s="22" t="s">
        <v>26</v>
      </c>
      <c r="C18" s="8">
        <v>1229.58</v>
      </c>
      <c r="D18" s="33"/>
      <c r="E18" s="22" t="s">
        <v>53</v>
      </c>
      <c r="F18" s="35">
        <v>31</v>
      </c>
      <c r="G18" s="35">
        <v>43.782258064516135</v>
      </c>
      <c r="H18" s="8">
        <v>1357.25</v>
      </c>
      <c r="I18" s="33"/>
      <c r="J18">
        <f t="shared" si="2"/>
        <v>15</v>
      </c>
      <c r="K18" s="22" t="s">
        <v>49</v>
      </c>
      <c r="L18" s="35">
        <v>40.32419354838709</v>
      </c>
      <c r="M18" s="35">
        <v>31</v>
      </c>
      <c r="N18" s="8">
        <f t="shared" si="0"/>
        <v>40.32419354838709</v>
      </c>
      <c r="P18">
        <f t="shared" si="3"/>
        <v>15</v>
      </c>
      <c r="Q18" s="22" t="s">
        <v>53</v>
      </c>
      <c r="R18" s="35">
        <v>31</v>
      </c>
      <c r="S18" s="35">
        <v>41.7441935483871</v>
      </c>
      <c r="T18" s="8">
        <v>1294.07</v>
      </c>
      <c r="U18">
        <f t="shared" si="4"/>
        <v>14</v>
      </c>
      <c r="V18">
        <f t="shared" si="5"/>
        <v>14</v>
      </c>
      <c r="W18">
        <f t="shared" si="6"/>
        <v>-1</v>
      </c>
      <c r="Z18" s="22">
        <v>1232.25</v>
      </c>
      <c r="AA18" s="8" t="s">
        <v>53</v>
      </c>
    </row>
    <row r="19" spans="1:27" ht="12.75">
      <c r="A19">
        <f t="shared" si="1"/>
        <v>16</v>
      </c>
      <c r="B19" s="22" t="s">
        <v>29</v>
      </c>
      <c r="C19" s="8">
        <v>1211.99</v>
      </c>
      <c r="D19" s="33"/>
      <c r="E19" s="22" t="s">
        <v>26</v>
      </c>
      <c r="F19" s="35">
        <v>31</v>
      </c>
      <c r="G19" s="35">
        <v>43.62193548387098</v>
      </c>
      <c r="H19" s="8">
        <v>1352.28</v>
      </c>
      <c r="I19" s="33"/>
      <c r="J19">
        <f t="shared" si="2"/>
        <v>16</v>
      </c>
      <c r="K19" s="22" t="s">
        <v>33</v>
      </c>
      <c r="L19" s="35">
        <v>40.227741935483884</v>
      </c>
      <c r="M19" s="35">
        <v>31</v>
      </c>
      <c r="N19" s="8">
        <f t="shared" si="0"/>
        <v>40.227741935483884</v>
      </c>
      <c r="P19">
        <f t="shared" si="3"/>
        <v>16</v>
      </c>
      <c r="Q19" s="22" t="s">
        <v>26</v>
      </c>
      <c r="R19" s="35">
        <v>31</v>
      </c>
      <c r="S19" s="35">
        <v>41.04580645161291</v>
      </c>
      <c r="T19" s="8">
        <v>1272.42</v>
      </c>
      <c r="U19">
        <f t="shared" si="4"/>
        <v>15</v>
      </c>
      <c r="V19">
        <f t="shared" si="5"/>
        <v>15</v>
      </c>
      <c r="W19">
        <f t="shared" si="6"/>
        <v>-1</v>
      </c>
      <c r="Z19" s="22">
        <v>1229.58</v>
      </c>
      <c r="AA19" s="8" t="s">
        <v>26</v>
      </c>
    </row>
    <row r="20" spans="1:27" ht="12.75">
      <c r="A20">
        <f t="shared" si="1"/>
        <v>17</v>
      </c>
      <c r="B20" s="22" t="s">
        <v>35</v>
      </c>
      <c r="C20" s="8">
        <v>1201.19</v>
      </c>
      <c r="D20" s="33"/>
      <c r="E20" s="22" t="s">
        <v>29</v>
      </c>
      <c r="F20" s="35">
        <v>31</v>
      </c>
      <c r="G20" s="35">
        <v>43.12193548387098</v>
      </c>
      <c r="H20" s="8">
        <v>1336.78</v>
      </c>
      <c r="I20" s="33"/>
      <c r="J20">
        <f t="shared" si="2"/>
        <v>17</v>
      </c>
      <c r="K20" s="22" t="s">
        <v>47</v>
      </c>
      <c r="L20" s="35">
        <v>40.884482758620685</v>
      </c>
      <c r="M20" s="35">
        <v>29</v>
      </c>
      <c r="N20" s="8">
        <f t="shared" si="0"/>
        <v>40.2084733305474</v>
      </c>
      <c r="P20">
        <f t="shared" si="3"/>
        <v>17</v>
      </c>
      <c r="Q20" s="22" t="s">
        <v>29</v>
      </c>
      <c r="R20" s="35">
        <v>31</v>
      </c>
      <c r="S20" s="35">
        <v>40.399677419354845</v>
      </c>
      <c r="T20" s="8">
        <v>1252.39</v>
      </c>
      <c r="U20">
        <f t="shared" si="4"/>
        <v>16</v>
      </c>
      <c r="V20">
        <f t="shared" si="5"/>
        <v>16</v>
      </c>
      <c r="W20">
        <f t="shared" si="6"/>
        <v>-1</v>
      </c>
      <c r="Z20" s="22">
        <v>1223.1620093696533</v>
      </c>
      <c r="AA20" s="8" t="s">
        <v>70</v>
      </c>
    </row>
    <row r="21" spans="1:27" ht="12.75">
      <c r="A21">
        <f t="shared" si="1"/>
        <v>18</v>
      </c>
      <c r="B21" s="22" t="s">
        <v>17</v>
      </c>
      <c r="C21" s="8">
        <v>1191.61</v>
      </c>
      <c r="D21" s="33"/>
      <c r="E21" s="22" t="s">
        <v>38</v>
      </c>
      <c r="F21" s="35">
        <v>30</v>
      </c>
      <c r="G21" s="35">
        <v>44.12166666666666</v>
      </c>
      <c r="H21" s="8">
        <v>1323.65</v>
      </c>
      <c r="I21" s="33"/>
      <c r="J21">
        <f t="shared" si="2"/>
        <v>18</v>
      </c>
      <c r="K21" s="22" t="s">
        <v>53</v>
      </c>
      <c r="L21" s="35">
        <v>39.75</v>
      </c>
      <c r="M21" s="35">
        <v>31</v>
      </c>
      <c r="N21" s="8">
        <f t="shared" si="0"/>
        <v>39.75</v>
      </c>
      <c r="P21">
        <f t="shared" si="3"/>
        <v>18</v>
      </c>
      <c r="Q21" s="22" t="s">
        <v>17</v>
      </c>
      <c r="R21" s="35">
        <v>30</v>
      </c>
      <c r="S21" s="35">
        <v>41.56733333333333</v>
      </c>
      <c r="T21" s="8">
        <v>1247.02</v>
      </c>
      <c r="U21">
        <f t="shared" si="4"/>
        <v>18</v>
      </c>
      <c r="V21">
        <f t="shared" si="5"/>
        <v>18</v>
      </c>
      <c r="W21">
        <f t="shared" si="6"/>
        <v>0</v>
      </c>
      <c r="Z21" s="22">
        <v>1213.8498886057355</v>
      </c>
      <c r="AA21" s="8" t="s">
        <v>28</v>
      </c>
    </row>
    <row r="22" spans="1:27" ht="12.75">
      <c r="A22">
        <f t="shared" si="1"/>
        <v>19</v>
      </c>
      <c r="B22" s="22" t="s">
        <v>47</v>
      </c>
      <c r="C22" s="8">
        <v>1185.65</v>
      </c>
      <c r="D22" s="33"/>
      <c r="E22" s="22" t="s">
        <v>46</v>
      </c>
      <c r="F22" s="35">
        <v>31</v>
      </c>
      <c r="G22" s="35">
        <v>42.53225806451613</v>
      </c>
      <c r="H22" s="8">
        <v>1318.5</v>
      </c>
      <c r="I22" s="33"/>
      <c r="J22">
        <f t="shared" si="2"/>
        <v>19</v>
      </c>
      <c r="K22" s="22" t="s">
        <v>28</v>
      </c>
      <c r="L22" s="35">
        <v>40.41172413793104</v>
      </c>
      <c r="M22" s="35">
        <v>29</v>
      </c>
      <c r="N22" s="8">
        <f t="shared" si="0"/>
        <v>39.743531594485496</v>
      </c>
      <c r="P22">
        <f t="shared" si="3"/>
        <v>19</v>
      </c>
      <c r="Q22" s="22" t="s">
        <v>38</v>
      </c>
      <c r="R22" s="35">
        <v>30</v>
      </c>
      <c r="S22" s="35">
        <v>41.38666666666667</v>
      </c>
      <c r="T22" s="8">
        <v>1241.6</v>
      </c>
      <c r="U22">
        <f t="shared" si="4"/>
        <v>20</v>
      </c>
      <c r="V22">
        <f t="shared" si="5"/>
        <v>20</v>
      </c>
      <c r="W22">
        <f t="shared" si="6"/>
        <v>1</v>
      </c>
      <c r="Z22" s="22">
        <v>1211.99</v>
      </c>
      <c r="AA22" s="8" t="s">
        <v>29</v>
      </c>
    </row>
    <row r="23" spans="1:27" ht="12.75">
      <c r="A23">
        <f t="shared" si="1"/>
        <v>20</v>
      </c>
      <c r="B23" s="22" t="s">
        <v>38</v>
      </c>
      <c r="C23" s="8">
        <v>1175.86</v>
      </c>
      <c r="D23" s="33"/>
      <c r="E23" s="22" t="s">
        <v>17</v>
      </c>
      <c r="F23" s="35">
        <v>30</v>
      </c>
      <c r="G23" s="35">
        <v>43.826</v>
      </c>
      <c r="H23" s="8">
        <v>1314.78</v>
      </c>
      <c r="I23" s="33"/>
      <c r="J23">
        <f t="shared" si="2"/>
        <v>20</v>
      </c>
      <c r="K23" s="22" t="s">
        <v>26</v>
      </c>
      <c r="L23" s="35">
        <v>39.66387096774195</v>
      </c>
      <c r="M23" s="35">
        <v>31</v>
      </c>
      <c r="N23" s="8">
        <f t="shared" si="0"/>
        <v>39.66387096774195</v>
      </c>
      <c r="P23">
        <f t="shared" si="3"/>
        <v>20</v>
      </c>
      <c r="Q23" s="22" t="s">
        <v>47</v>
      </c>
      <c r="R23" s="35">
        <v>29</v>
      </c>
      <c r="S23" s="35">
        <v>42.39862068965516</v>
      </c>
      <c r="T23" s="8">
        <v>1229.56</v>
      </c>
      <c r="U23">
        <f t="shared" si="4"/>
        <v>19</v>
      </c>
      <c r="V23">
        <f t="shared" si="5"/>
        <v>19</v>
      </c>
      <c r="W23">
        <f t="shared" si="6"/>
        <v>-1</v>
      </c>
      <c r="Z23" s="22">
        <v>1210.5336360076642</v>
      </c>
      <c r="AA23" s="8" t="s">
        <v>48</v>
      </c>
    </row>
    <row r="24" spans="1:27" ht="12.75">
      <c r="A24">
        <f t="shared" si="1"/>
        <v>21</v>
      </c>
      <c r="B24" s="22" t="s">
        <v>10</v>
      </c>
      <c r="C24" s="8">
        <v>1175.48</v>
      </c>
      <c r="D24" s="33"/>
      <c r="E24" s="22" t="s">
        <v>21</v>
      </c>
      <c r="F24" s="35">
        <v>31</v>
      </c>
      <c r="G24" s="35">
        <v>41.890322580645176</v>
      </c>
      <c r="H24" s="8">
        <v>1298.6</v>
      </c>
      <c r="I24" s="33"/>
      <c r="J24">
        <f t="shared" si="2"/>
        <v>21</v>
      </c>
      <c r="K24" s="22" t="s">
        <v>8</v>
      </c>
      <c r="L24" s="35">
        <v>40.31724137931035</v>
      </c>
      <c r="M24" s="35">
        <v>29</v>
      </c>
      <c r="N24" s="8">
        <f t="shared" si="0"/>
        <v>39.65061107247167</v>
      </c>
      <c r="P24">
        <f t="shared" si="3"/>
        <v>21</v>
      </c>
      <c r="Q24" s="22" t="s">
        <v>8</v>
      </c>
      <c r="R24" s="35">
        <v>29</v>
      </c>
      <c r="S24" s="35">
        <v>42.32206896551724</v>
      </c>
      <c r="T24" s="8">
        <v>1227.34</v>
      </c>
      <c r="U24">
        <f t="shared" si="4"/>
        <v>24</v>
      </c>
      <c r="V24">
        <f t="shared" si="5"/>
        <v>24</v>
      </c>
      <c r="W24">
        <f t="shared" si="6"/>
        <v>3</v>
      </c>
      <c r="Z24" s="22">
        <v>1202.2433039536027</v>
      </c>
      <c r="AA24" s="8" t="s">
        <v>38</v>
      </c>
    </row>
    <row r="25" spans="1:27" ht="12.75">
      <c r="A25">
        <f t="shared" si="1"/>
        <v>22</v>
      </c>
      <c r="B25" s="22" t="s">
        <v>28</v>
      </c>
      <c r="C25" s="8">
        <v>1171.94</v>
      </c>
      <c r="D25" s="33"/>
      <c r="E25" s="22" t="s">
        <v>32</v>
      </c>
      <c r="F25" s="35">
        <v>30</v>
      </c>
      <c r="G25" s="35">
        <v>43.14466666666666</v>
      </c>
      <c r="H25" s="8">
        <v>1294.34</v>
      </c>
      <c r="I25" s="33"/>
      <c r="J25">
        <f t="shared" si="2"/>
        <v>22</v>
      </c>
      <c r="K25" s="22" t="s">
        <v>17</v>
      </c>
      <c r="L25" s="35">
        <v>39.720333333333336</v>
      </c>
      <c r="M25" s="35">
        <v>30</v>
      </c>
      <c r="N25" s="8">
        <f t="shared" si="0"/>
        <v>39.39605859002822</v>
      </c>
      <c r="P25">
        <f t="shared" si="3"/>
        <v>22</v>
      </c>
      <c r="Q25" s="22" t="s">
        <v>46</v>
      </c>
      <c r="R25" s="35">
        <v>31</v>
      </c>
      <c r="S25" s="35">
        <v>39.510322580645166</v>
      </c>
      <c r="T25" s="8">
        <v>1224.82</v>
      </c>
      <c r="U25">
        <f t="shared" si="4"/>
        <v>25</v>
      </c>
      <c r="V25">
        <f t="shared" si="5"/>
        <v>25</v>
      </c>
      <c r="W25">
        <f t="shared" si="6"/>
        <v>3</v>
      </c>
      <c r="Z25" s="22">
        <v>1201.19</v>
      </c>
      <c r="AA25" s="8" t="s">
        <v>35</v>
      </c>
    </row>
    <row r="26" spans="1:27" ht="12.75">
      <c r="A26">
        <f t="shared" si="1"/>
        <v>23</v>
      </c>
      <c r="B26" s="22" t="s">
        <v>70</v>
      </c>
      <c r="C26" s="8">
        <v>1169.87</v>
      </c>
      <c r="D26" s="33"/>
      <c r="E26" s="22" t="s">
        <v>8</v>
      </c>
      <c r="F26" s="35">
        <v>29</v>
      </c>
      <c r="G26" s="35">
        <v>44.62758620689656</v>
      </c>
      <c r="H26" s="8">
        <v>1294.2</v>
      </c>
      <c r="I26" s="33"/>
      <c r="J26">
        <f t="shared" si="2"/>
        <v>23</v>
      </c>
      <c r="K26" s="22" t="s">
        <v>15</v>
      </c>
      <c r="L26" s="35">
        <v>40.76296296296296</v>
      </c>
      <c r="M26" s="35">
        <v>27</v>
      </c>
      <c r="N26" s="8">
        <f t="shared" si="0"/>
        <v>39.37914313163835</v>
      </c>
      <c r="P26">
        <f t="shared" si="3"/>
        <v>23</v>
      </c>
      <c r="Q26" s="22" t="s">
        <v>28</v>
      </c>
      <c r="R26" s="35">
        <v>29</v>
      </c>
      <c r="S26" s="35">
        <v>41.883103448275875</v>
      </c>
      <c r="T26" s="8">
        <v>1214.61</v>
      </c>
      <c r="U26">
        <f t="shared" si="4"/>
        <v>22</v>
      </c>
      <c r="V26">
        <f t="shared" si="5"/>
        <v>22</v>
      </c>
      <c r="W26">
        <f t="shared" si="6"/>
        <v>-1</v>
      </c>
      <c r="Z26" s="22">
        <v>1195.8399883450586</v>
      </c>
      <c r="AA26" s="8" t="s">
        <v>8</v>
      </c>
    </row>
    <row r="27" spans="1:27" ht="12.75">
      <c r="A27">
        <f t="shared" si="1"/>
        <v>24</v>
      </c>
      <c r="B27" s="22" t="s">
        <v>8</v>
      </c>
      <c r="C27" s="8">
        <v>1169.2</v>
      </c>
      <c r="D27" s="33"/>
      <c r="E27" s="22" t="s">
        <v>47</v>
      </c>
      <c r="F27" s="35">
        <v>29</v>
      </c>
      <c r="G27" s="35">
        <v>44.33275862068965</v>
      </c>
      <c r="H27" s="8">
        <v>1285.65</v>
      </c>
      <c r="I27" s="33"/>
      <c r="J27">
        <f t="shared" si="2"/>
        <v>24</v>
      </c>
      <c r="K27" s="22" t="s">
        <v>40</v>
      </c>
      <c r="L27" s="35">
        <v>40.50407407407407</v>
      </c>
      <c r="M27" s="35">
        <v>27</v>
      </c>
      <c r="N27" s="8">
        <f t="shared" si="0"/>
        <v>39.129042994903706</v>
      </c>
      <c r="P27">
        <f t="shared" si="3"/>
        <v>24</v>
      </c>
      <c r="Q27" s="22" t="s">
        <v>10</v>
      </c>
      <c r="R27" s="35">
        <v>30</v>
      </c>
      <c r="S27" s="35">
        <v>40.425</v>
      </c>
      <c r="T27" s="8">
        <v>1212.75</v>
      </c>
      <c r="U27">
        <f t="shared" si="4"/>
        <v>21</v>
      </c>
      <c r="V27">
        <f t="shared" si="5"/>
        <v>21</v>
      </c>
      <c r="W27">
        <f t="shared" si="6"/>
        <v>-3</v>
      </c>
      <c r="Z27" s="22">
        <v>1186.2498886057354</v>
      </c>
      <c r="AA27" s="8" t="s">
        <v>32</v>
      </c>
    </row>
    <row r="28" spans="1:27" ht="12.75">
      <c r="A28">
        <f t="shared" si="1"/>
        <v>25</v>
      </c>
      <c r="B28" s="22" t="s">
        <v>46</v>
      </c>
      <c r="C28" s="8">
        <v>1153.32</v>
      </c>
      <c r="D28" s="33"/>
      <c r="E28" s="22" t="s">
        <v>10</v>
      </c>
      <c r="F28" s="35">
        <v>30</v>
      </c>
      <c r="G28" s="35">
        <v>42.51599999999999</v>
      </c>
      <c r="H28" s="8">
        <v>1275.48</v>
      </c>
      <c r="I28" s="33"/>
      <c r="J28">
        <f t="shared" si="2"/>
        <v>25</v>
      </c>
      <c r="K28" s="22" t="s">
        <v>29</v>
      </c>
      <c r="L28" s="35">
        <v>39.09645161290324</v>
      </c>
      <c r="M28" s="35">
        <v>31</v>
      </c>
      <c r="N28" s="8">
        <f t="shared" si="0"/>
        <v>39.09645161290324</v>
      </c>
      <c r="P28">
        <f t="shared" si="3"/>
        <v>25</v>
      </c>
      <c r="Q28" s="22" t="s">
        <v>32</v>
      </c>
      <c r="R28" s="35">
        <v>30</v>
      </c>
      <c r="S28" s="35">
        <v>40.18866666666666</v>
      </c>
      <c r="T28" s="8">
        <v>1205.66</v>
      </c>
      <c r="U28">
        <f t="shared" si="4"/>
        <v>26</v>
      </c>
      <c r="V28">
        <f t="shared" si="5"/>
        <v>26</v>
      </c>
      <c r="W28">
        <f t="shared" si="6"/>
        <v>1</v>
      </c>
      <c r="Z28" s="22">
        <v>1185.65</v>
      </c>
      <c r="AA28" s="8" t="s">
        <v>47</v>
      </c>
    </row>
    <row r="29" spans="1:27" ht="12.75">
      <c r="A29">
        <f t="shared" si="1"/>
        <v>26</v>
      </c>
      <c r="B29" s="22" t="s">
        <v>32</v>
      </c>
      <c r="C29" s="8">
        <v>1144.34</v>
      </c>
      <c r="D29" s="33"/>
      <c r="E29" s="22" t="s">
        <v>28</v>
      </c>
      <c r="F29" s="35">
        <v>29</v>
      </c>
      <c r="G29" s="35">
        <v>43.86</v>
      </c>
      <c r="H29" s="8">
        <v>1271.94</v>
      </c>
      <c r="I29" s="33"/>
      <c r="J29">
        <f t="shared" si="2"/>
        <v>26</v>
      </c>
      <c r="K29" s="22" t="s">
        <v>38</v>
      </c>
      <c r="L29" s="35">
        <v>39.19533333333333</v>
      </c>
      <c r="M29" s="35">
        <v>30</v>
      </c>
      <c r="N29" s="8">
        <f t="shared" si="0"/>
        <v>38.87534466282641</v>
      </c>
      <c r="P29">
        <f t="shared" si="3"/>
        <v>26</v>
      </c>
      <c r="Q29" s="22" t="s">
        <v>21</v>
      </c>
      <c r="R29" s="35">
        <v>31</v>
      </c>
      <c r="S29" s="35">
        <v>38.792903225806455</v>
      </c>
      <c r="T29" s="8">
        <v>1202.58</v>
      </c>
      <c r="U29">
        <f t="shared" si="4"/>
        <v>28</v>
      </c>
      <c r="V29">
        <f t="shared" si="5"/>
        <v>28</v>
      </c>
      <c r="W29">
        <f t="shared" si="6"/>
        <v>2</v>
      </c>
      <c r="Z29" s="22">
        <v>1175.48</v>
      </c>
      <c r="AA29" s="8" t="s">
        <v>10</v>
      </c>
    </row>
    <row r="30" spans="1:27" ht="12.75">
      <c r="A30">
        <f t="shared" si="1"/>
        <v>27</v>
      </c>
      <c r="B30" s="22" t="s">
        <v>36</v>
      </c>
      <c r="C30" s="8">
        <v>1140.55</v>
      </c>
      <c r="D30" s="33"/>
      <c r="E30" s="22" t="s">
        <v>36</v>
      </c>
      <c r="F30" s="35">
        <v>29</v>
      </c>
      <c r="G30" s="35">
        <v>43.639655172413796</v>
      </c>
      <c r="H30" s="8">
        <v>1265.55</v>
      </c>
      <c r="I30" s="33"/>
      <c r="J30">
        <f t="shared" si="2"/>
        <v>27</v>
      </c>
      <c r="K30" s="22" t="s">
        <v>10</v>
      </c>
      <c r="L30" s="35">
        <v>39.18266666666666</v>
      </c>
      <c r="M30" s="35">
        <v>30</v>
      </c>
      <c r="N30" s="8">
        <f t="shared" si="0"/>
        <v>38.86278140617011</v>
      </c>
      <c r="P30">
        <f t="shared" si="3"/>
        <v>27</v>
      </c>
      <c r="Q30" s="22" t="s">
        <v>36</v>
      </c>
      <c r="R30" s="35">
        <v>29</v>
      </c>
      <c r="S30" s="35">
        <v>41.358275862068965</v>
      </c>
      <c r="T30" s="8">
        <v>1199.39</v>
      </c>
      <c r="U30">
        <f t="shared" si="4"/>
        <v>27</v>
      </c>
      <c r="V30">
        <f t="shared" si="5"/>
        <v>27</v>
      </c>
      <c r="W30">
        <f t="shared" si="6"/>
        <v>0</v>
      </c>
      <c r="Z30" s="22">
        <v>1168.893192559338</v>
      </c>
      <c r="AA30" s="8" t="s">
        <v>15</v>
      </c>
    </row>
    <row r="31" spans="1:27" ht="12.75">
      <c r="A31">
        <f t="shared" si="1"/>
        <v>28</v>
      </c>
      <c r="B31" s="22" t="s">
        <v>21</v>
      </c>
      <c r="C31" s="8">
        <v>1130.73</v>
      </c>
      <c r="D31" s="33"/>
      <c r="E31" s="22" t="s">
        <v>45</v>
      </c>
      <c r="F31" s="35">
        <v>29</v>
      </c>
      <c r="G31" s="35">
        <v>43.553793103448264</v>
      </c>
      <c r="H31" s="8">
        <v>1263.06</v>
      </c>
      <c r="I31" s="33"/>
      <c r="J31">
        <f t="shared" si="2"/>
        <v>28</v>
      </c>
      <c r="K31" s="22" t="s">
        <v>81</v>
      </c>
      <c r="L31" s="35">
        <v>40.9104</v>
      </c>
      <c r="M31" s="35">
        <v>25</v>
      </c>
      <c r="N31" s="8">
        <f t="shared" si="0"/>
        <v>38.76843809931341</v>
      </c>
      <c r="P31">
        <f t="shared" si="3"/>
        <v>28</v>
      </c>
      <c r="Q31" s="22" t="s">
        <v>70</v>
      </c>
      <c r="R31" s="35">
        <v>28</v>
      </c>
      <c r="S31" s="35">
        <v>42.57678571428572</v>
      </c>
      <c r="T31" s="8">
        <v>1192.15</v>
      </c>
      <c r="U31">
        <f t="shared" si="4"/>
        <v>23</v>
      </c>
      <c r="V31">
        <f t="shared" si="5"/>
        <v>23</v>
      </c>
      <c r="W31">
        <f t="shared" si="6"/>
        <v>-5</v>
      </c>
      <c r="Z31" s="22">
        <v>1166.5902135300585</v>
      </c>
      <c r="AA31" s="8" t="s">
        <v>81</v>
      </c>
    </row>
    <row r="32" spans="1:27" ht="12.75">
      <c r="A32">
        <f t="shared" si="1"/>
        <v>29</v>
      </c>
      <c r="B32" s="22" t="s">
        <v>37</v>
      </c>
      <c r="C32" s="8">
        <v>1116.29</v>
      </c>
      <c r="D32" s="33"/>
      <c r="E32" s="22" t="s">
        <v>37</v>
      </c>
      <c r="F32" s="35">
        <v>29</v>
      </c>
      <c r="G32" s="35">
        <v>42.704482758620685</v>
      </c>
      <c r="H32" s="8">
        <v>1238.43</v>
      </c>
      <c r="I32" s="33"/>
      <c r="J32">
        <f t="shared" si="2"/>
        <v>29</v>
      </c>
      <c r="K32" s="22" t="s">
        <v>35</v>
      </c>
      <c r="L32" s="35">
        <v>38.74806451612905</v>
      </c>
      <c r="M32" s="35">
        <v>31</v>
      </c>
      <c r="N32" s="8">
        <f t="shared" si="0"/>
        <v>38.74806451612905</v>
      </c>
      <c r="P32">
        <f t="shared" si="3"/>
        <v>29</v>
      </c>
      <c r="Q32" s="22" t="s">
        <v>37</v>
      </c>
      <c r="R32" s="35">
        <v>29</v>
      </c>
      <c r="S32" s="35">
        <v>40.46137931034483</v>
      </c>
      <c r="T32" s="8">
        <v>1173.38</v>
      </c>
      <c r="U32">
        <f t="shared" si="4"/>
        <v>29</v>
      </c>
      <c r="V32">
        <f t="shared" si="5"/>
        <v>29</v>
      </c>
      <c r="W32">
        <f t="shared" si="6"/>
        <v>0</v>
      </c>
      <c r="Z32" s="22">
        <v>1165.6148441213961</v>
      </c>
      <c r="AA32" s="8" t="s">
        <v>36</v>
      </c>
    </row>
    <row r="33" spans="1:27" ht="12.75">
      <c r="A33">
        <f t="shared" si="1"/>
        <v>30</v>
      </c>
      <c r="B33" s="22" t="s">
        <v>15</v>
      </c>
      <c r="C33" s="8">
        <v>1100.6</v>
      </c>
      <c r="D33" s="33"/>
      <c r="E33" s="22" t="s">
        <v>70</v>
      </c>
      <c r="F33" s="35">
        <v>28</v>
      </c>
      <c r="G33" s="35">
        <v>43.56678571428572</v>
      </c>
      <c r="H33" s="8">
        <v>1219.87</v>
      </c>
      <c r="I33" s="33"/>
      <c r="J33">
        <f t="shared" si="2"/>
        <v>30</v>
      </c>
      <c r="K33" s="22" t="s">
        <v>36</v>
      </c>
      <c r="L33" s="35">
        <v>39.32931034482759</v>
      </c>
      <c r="M33" s="35">
        <v>29</v>
      </c>
      <c r="N33" s="8">
        <f t="shared" si="0"/>
        <v>38.67901510323944</v>
      </c>
      <c r="P33">
        <f t="shared" si="3"/>
        <v>30</v>
      </c>
      <c r="Q33" s="22" t="s">
        <v>45</v>
      </c>
      <c r="R33" s="35">
        <v>29</v>
      </c>
      <c r="S33" s="35">
        <v>40.40551724137931</v>
      </c>
      <c r="T33" s="8">
        <v>1171.76</v>
      </c>
      <c r="U33">
        <f t="shared" si="4"/>
        <v>32</v>
      </c>
      <c r="V33">
        <f t="shared" si="5"/>
        <v>32</v>
      </c>
      <c r="W33">
        <f t="shared" si="6"/>
        <v>2</v>
      </c>
      <c r="Z33" s="22">
        <v>1161.903192559338</v>
      </c>
      <c r="AA33" s="8" t="s">
        <v>40</v>
      </c>
    </row>
    <row r="34" spans="1:27" ht="12.75">
      <c r="A34">
        <f t="shared" si="1"/>
        <v>31</v>
      </c>
      <c r="B34" s="22" t="s">
        <v>40</v>
      </c>
      <c r="C34" s="8">
        <v>1093.61</v>
      </c>
      <c r="D34" s="33"/>
      <c r="E34" s="22" t="s">
        <v>15</v>
      </c>
      <c r="F34" s="35">
        <v>27</v>
      </c>
      <c r="G34" s="35">
        <v>44.38259259259259</v>
      </c>
      <c r="H34" s="8">
        <v>1198.33</v>
      </c>
      <c r="I34" s="33"/>
      <c r="J34">
        <f t="shared" si="2"/>
        <v>31</v>
      </c>
      <c r="K34" s="22" t="s">
        <v>16</v>
      </c>
      <c r="L34" s="35">
        <v>42.956315789473685</v>
      </c>
      <c r="M34" s="35">
        <v>19</v>
      </c>
      <c r="N34" s="8">
        <f t="shared" si="0"/>
        <v>38.007998754034226</v>
      </c>
      <c r="P34">
        <f t="shared" si="3"/>
        <v>31</v>
      </c>
      <c r="Q34" s="22" t="s">
        <v>15</v>
      </c>
      <c r="R34" s="35">
        <v>27</v>
      </c>
      <c r="S34" s="35">
        <v>42.2837037037037</v>
      </c>
      <c r="T34" s="8">
        <v>1141.66</v>
      </c>
      <c r="U34">
        <f t="shared" si="4"/>
        <v>30</v>
      </c>
      <c r="V34">
        <f t="shared" si="5"/>
        <v>30</v>
      </c>
      <c r="W34">
        <f t="shared" si="6"/>
        <v>-1</v>
      </c>
      <c r="Z34" s="22">
        <v>1161.5804654766353</v>
      </c>
      <c r="AA34" s="8" t="s">
        <v>45</v>
      </c>
    </row>
    <row r="35" spans="1:27" ht="12.75">
      <c r="A35">
        <f t="shared" si="1"/>
        <v>32</v>
      </c>
      <c r="B35" s="22" t="s">
        <v>45</v>
      </c>
      <c r="C35" s="8">
        <v>1088.06</v>
      </c>
      <c r="D35" s="33"/>
      <c r="E35" s="22" t="s">
        <v>40</v>
      </c>
      <c r="F35" s="35">
        <v>27</v>
      </c>
      <c r="G35" s="35">
        <v>43.28185185185185</v>
      </c>
      <c r="H35" s="8">
        <v>1168.61</v>
      </c>
      <c r="I35" s="33"/>
      <c r="J35">
        <f t="shared" si="2"/>
        <v>32</v>
      </c>
      <c r="K35" s="22" t="s">
        <v>37</v>
      </c>
      <c r="L35" s="35">
        <v>38.49275862068965</v>
      </c>
      <c r="M35" s="35">
        <v>29</v>
      </c>
      <c r="N35" s="8">
        <f t="shared" si="0"/>
        <v>37.856295444824994</v>
      </c>
      <c r="P35">
        <f t="shared" si="3"/>
        <v>32</v>
      </c>
      <c r="Q35" s="22" t="s">
        <v>40</v>
      </c>
      <c r="R35" s="35">
        <v>27</v>
      </c>
      <c r="S35" s="35">
        <v>41.14851851851852</v>
      </c>
      <c r="T35" s="8">
        <v>1111.01</v>
      </c>
      <c r="U35">
        <f t="shared" si="4"/>
        <v>31</v>
      </c>
      <c r="V35">
        <f t="shared" si="5"/>
        <v>31</v>
      </c>
      <c r="W35">
        <f t="shared" si="6"/>
        <v>-1</v>
      </c>
      <c r="Z35" s="22">
        <v>1158.1998886057352</v>
      </c>
      <c r="AA35" s="8" t="s">
        <v>37</v>
      </c>
    </row>
    <row r="36" spans="1:27" ht="12.75">
      <c r="A36">
        <f t="shared" si="1"/>
        <v>33</v>
      </c>
      <c r="B36" s="22" t="s">
        <v>48</v>
      </c>
      <c r="C36" s="8">
        <v>1051.35</v>
      </c>
      <c r="D36" s="33"/>
      <c r="E36" s="22" t="s">
        <v>81</v>
      </c>
      <c r="F36" s="35">
        <v>25</v>
      </c>
      <c r="G36" s="35">
        <v>43.91039999999999</v>
      </c>
      <c r="H36" s="8">
        <v>1097.76</v>
      </c>
      <c r="I36" s="33"/>
      <c r="J36">
        <f t="shared" si="2"/>
        <v>33</v>
      </c>
      <c r="K36" s="22" t="s">
        <v>32</v>
      </c>
      <c r="L36" s="35">
        <v>38.144666666666666</v>
      </c>
      <c r="M36" s="35">
        <v>30</v>
      </c>
      <c r="N36" s="8">
        <f aca="true" t="shared" si="7" ref="N36:N67">L36*(M36/31)^$N$1</f>
        <v>37.833255584388255</v>
      </c>
      <c r="P36">
        <f t="shared" si="3"/>
        <v>33</v>
      </c>
      <c r="Q36" s="22" t="s">
        <v>81</v>
      </c>
      <c r="R36" s="35">
        <v>25</v>
      </c>
      <c r="S36" s="35">
        <v>42.9344</v>
      </c>
      <c r="T36" s="8">
        <v>1073.36</v>
      </c>
      <c r="U36">
        <f t="shared" si="4"/>
        <v>34</v>
      </c>
      <c r="V36">
        <f t="shared" si="5"/>
        <v>34</v>
      </c>
      <c r="W36">
        <f t="shared" si="6"/>
        <v>1</v>
      </c>
      <c r="Z36" s="22">
        <v>1153.32</v>
      </c>
      <c r="AA36" s="8" t="s">
        <v>46</v>
      </c>
    </row>
    <row r="37" spans="1:27" ht="12.75">
      <c r="A37">
        <f t="shared" si="1"/>
        <v>34</v>
      </c>
      <c r="B37" s="22" t="s">
        <v>81</v>
      </c>
      <c r="C37" s="8">
        <v>1022.76</v>
      </c>
      <c r="D37" s="33"/>
      <c r="E37" s="22" t="s">
        <v>48</v>
      </c>
      <c r="F37" s="35">
        <v>24</v>
      </c>
      <c r="G37" s="35">
        <v>44.84791666666666</v>
      </c>
      <c r="H37" s="8">
        <v>1076.35</v>
      </c>
      <c r="I37" s="33"/>
      <c r="J37">
        <f t="shared" si="2"/>
        <v>34</v>
      </c>
      <c r="K37" s="22" t="s">
        <v>103</v>
      </c>
      <c r="L37" s="35">
        <v>43.21888888888889</v>
      </c>
      <c r="M37" s="35">
        <v>18</v>
      </c>
      <c r="N37" s="8">
        <f t="shared" si="7"/>
        <v>37.72691558019215</v>
      </c>
      <c r="P37">
        <f t="shared" si="3"/>
        <v>34</v>
      </c>
      <c r="Q37" s="22" t="s">
        <v>48</v>
      </c>
      <c r="R37" s="35">
        <v>24</v>
      </c>
      <c r="S37" s="35">
        <v>44.3775</v>
      </c>
      <c r="T37" s="8">
        <v>1065.06</v>
      </c>
      <c r="U37">
        <f t="shared" si="4"/>
        <v>33</v>
      </c>
      <c r="V37">
        <f t="shared" si="5"/>
        <v>33</v>
      </c>
      <c r="W37">
        <f t="shared" si="6"/>
        <v>-1</v>
      </c>
      <c r="Z37" s="22">
        <v>1143.117365006231</v>
      </c>
      <c r="AA37" s="8" t="s">
        <v>91</v>
      </c>
    </row>
    <row r="38" spans="1:27" ht="12.75">
      <c r="A38">
        <f t="shared" si="1"/>
        <v>35</v>
      </c>
      <c r="B38" s="22" t="s">
        <v>91</v>
      </c>
      <c r="C38" s="8">
        <v>1008.09</v>
      </c>
      <c r="D38" s="33"/>
      <c r="E38" s="22" t="s">
        <v>91</v>
      </c>
      <c r="F38" s="35">
        <v>23</v>
      </c>
      <c r="G38" s="35">
        <v>46.00391304347827</v>
      </c>
      <c r="H38" s="8">
        <v>1058.09</v>
      </c>
      <c r="I38" s="33"/>
      <c r="J38">
        <f t="shared" si="2"/>
        <v>35</v>
      </c>
      <c r="K38" s="22" t="s">
        <v>46</v>
      </c>
      <c r="L38" s="35">
        <v>37.203870967741935</v>
      </c>
      <c r="M38" s="35">
        <v>31</v>
      </c>
      <c r="N38" s="8">
        <f t="shared" si="7"/>
        <v>37.203870967741935</v>
      </c>
      <c r="P38">
        <f t="shared" si="3"/>
        <v>35</v>
      </c>
      <c r="Q38" s="22" t="s">
        <v>91</v>
      </c>
      <c r="R38" s="35">
        <v>23</v>
      </c>
      <c r="S38" s="35">
        <v>45.36304347826088</v>
      </c>
      <c r="T38" s="8">
        <v>1043.35</v>
      </c>
      <c r="U38">
        <f t="shared" si="4"/>
        <v>35</v>
      </c>
      <c r="V38">
        <f t="shared" si="5"/>
        <v>35</v>
      </c>
      <c r="W38">
        <f t="shared" si="6"/>
        <v>0</v>
      </c>
      <c r="Z38" s="22">
        <v>1130.73</v>
      </c>
      <c r="AA38" s="8" t="s">
        <v>21</v>
      </c>
    </row>
    <row r="39" spans="1:27" ht="12.75">
      <c r="A39">
        <f t="shared" si="1"/>
        <v>36</v>
      </c>
      <c r="B39" s="22" t="s">
        <v>11</v>
      </c>
      <c r="C39" s="8">
        <v>915.87</v>
      </c>
      <c r="D39" s="33"/>
      <c r="E39" s="22" t="s">
        <v>42</v>
      </c>
      <c r="F39" s="35">
        <v>24</v>
      </c>
      <c r="G39" s="35">
        <v>43.739583333333336</v>
      </c>
      <c r="H39" s="8">
        <v>1049.75</v>
      </c>
      <c r="I39" s="33"/>
      <c r="J39">
        <f t="shared" si="2"/>
        <v>36</v>
      </c>
      <c r="K39" s="22" t="s">
        <v>50</v>
      </c>
      <c r="L39" s="35">
        <v>41.483</v>
      </c>
      <c r="M39" s="35">
        <v>20</v>
      </c>
      <c r="N39" s="8">
        <f t="shared" si="7"/>
        <v>37.1781034865905</v>
      </c>
      <c r="P39">
        <f t="shared" si="3"/>
        <v>36</v>
      </c>
      <c r="Q39" s="22" t="s">
        <v>42</v>
      </c>
      <c r="R39" s="35">
        <v>24</v>
      </c>
      <c r="S39" s="35">
        <v>39.77083333333333</v>
      </c>
      <c r="T39" s="8">
        <v>954.5</v>
      </c>
      <c r="U39">
        <f t="shared" si="4"/>
        <v>37</v>
      </c>
      <c r="V39">
        <f t="shared" si="5"/>
        <v>37</v>
      </c>
      <c r="W39">
        <f t="shared" si="6"/>
        <v>1</v>
      </c>
      <c r="Z39" s="22">
        <v>1086.355740317414</v>
      </c>
      <c r="AA39" s="8" t="s">
        <v>16</v>
      </c>
    </row>
    <row r="40" spans="1:27" ht="12.75">
      <c r="A40">
        <f t="shared" si="1"/>
        <v>37</v>
      </c>
      <c r="B40" s="22" t="s">
        <v>42</v>
      </c>
      <c r="C40" s="8">
        <v>874.75</v>
      </c>
      <c r="D40" s="33"/>
      <c r="E40" s="22" t="s">
        <v>11</v>
      </c>
      <c r="F40" s="35">
        <v>24</v>
      </c>
      <c r="G40" s="35">
        <v>41.28625</v>
      </c>
      <c r="H40" s="8">
        <v>990.87</v>
      </c>
      <c r="I40" s="33"/>
      <c r="J40">
        <f t="shared" si="2"/>
        <v>37</v>
      </c>
      <c r="K40" s="22" t="s">
        <v>45</v>
      </c>
      <c r="L40" s="35">
        <v>37.51931034482757</v>
      </c>
      <c r="M40" s="35">
        <v>29</v>
      </c>
      <c r="N40" s="8">
        <f t="shared" si="7"/>
        <v>36.89894276728832</v>
      </c>
      <c r="P40">
        <f t="shared" si="3"/>
        <v>37</v>
      </c>
      <c r="Q40" s="22" t="s">
        <v>11</v>
      </c>
      <c r="R40" s="35">
        <v>24</v>
      </c>
      <c r="S40" s="35">
        <v>38.655833333333334</v>
      </c>
      <c r="T40" s="8">
        <v>927.74</v>
      </c>
      <c r="U40">
        <f t="shared" si="4"/>
        <v>36</v>
      </c>
      <c r="V40">
        <f t="shared" si="5"/>
        <v>36</v>
      </c>
      <c r="W40">
        <f t="shared" si="6"/>
        <v>-1</v>
      </c>
      <c r="Z40" s="22">
        <v>1064.6009247076963</v>
      </c>
      <c r="AA40" s="8" t="s">
        <v>41</v>
      </c>
    </row>
    <row r="41" spans="1:27" ht="12.75">
      <c r="A41">
        <f t="shared" si="1"/>
        <v>38</v>
      </c>
      <c r="B41" s="22" t="s">
        <v>56</v>
      </c>
      <c r="C41" s="8">
        <v>849.55</v>
      </c>
      <c r="D41" s="33"/>
      <c r="E41" s="22" t="s">
        <v>24</v>
      </c>
      <c r="F41" s="35">
        <v>22</v>
      </c>
      <c r="G41" s="35">
        <v>43.376363636363635</v>
      </c>
      <c r="H41" s="8">
        <v>954.28</v>
      </c>
      <c r="I41" s="33"/>
      <c r="J41">
        <f t="shared" si="2"/>
        <v>38</v>
      </c>
      <c r="K41" s="22" t="s">
        <v>78</v>
      </c>
      <c r="L41" s="35">
        <v>40.97</v>
      </c>
      <c r="M41" s="35">
        <v>20</v>
      </c>
      <c r="N41" s="8">
        <f t="shared" si="7"/>
        <v>36.71834003918745</v>
      </c>
      <c r="P41">
        <f t="shared" si="3"/>
        <v>38</v>
      </c>
      <c r="Q41" s="22" t="s">
        <v>56</v>
      </c>
      <c r="R41" s="35">
        <v>21</v>
      </c>
      <c r="S41" s="35">
        <v>42.15666666666666</v>
      </c>
      <c r="T41" s="8">
        <v>885.29</v>
      </c>
      <c r="U41">
        <f t="shared" si="4"/>
        <v>38</v>
      </c>
      <c r="V41">
        <f t="shared" si="5"/>
        <v>38</v>
      </c>
      <c r="W41">
        <f t="shared" si="6"/>
        <v>0</v>
      </c>
      <c r="Z41" s="22">
        <v>1057.6836580359736</v>
      </c>
      <c r="AA41" s="8" t="s">
        <v>11</v>
      </c>
    </row>
    <row r="42" spans="1:27" ht="12.75">
      <c r="A42">
        <f t="shared" si="1"/>
        <v>39</v>
      </c>
      <c r="B42" s="22" t="s">
        <v>50</v>
      </c>
      <c r="C42" s="8">
        <v>829.66</v>
      </c>
      <c r="D42" s="33"/>
      <c r="E42" s="22" t="s">
        <v>56</v>
      </c>
      <c r="F42" s="35">
        <v>21</v>
      </c>
      <c r="G42" s="35">
        <v>43.83476190476191</v>
      </c>
      <c r="H42" s="8">
        <v>920.53</v>
      </c>
      <c r="I42" s="33"/>
      <c r="J42">
        <f t="shared" si="2"/>
        <v>39</v>
      </c>
      <c r="K42" s="22" t="s">
        <v>56</v>
      </c>
      <c r="L42" s="35">
        <v>40.45476190476191</v>
      </c>
      <c r="M42" s="35">
        <v>21</v>
      </c>
      <c r="N42" s="8">
        <f t="shared" si="7"/>
        <v>36.70151989067763</v>
      </c>
      <c r="P42">
        <f t="shared" si="3"/>
        <v>39</v>
      </c>
      <c r="Q42" s="22" t="s">
        <v>24</v>
      </c>
      <c r="R42" s="35">
        <v>22</v>
      </c>
      <c r="S42" s="35">
        <v>39.71272727272727</v>
      </c>
      <c r="T42" s="8">
        <v>873.68</v>
      </c>
      <c r="U42">
        <f t="shared" si="4"/>
        <v>42</v>
      </c>
      <c r="V42">
        <f t="shared" si="5"/>
        <v>42</v>
      </c>
      <c r="W42">
        <f t="shared" si="6"/>
        <v>3</v>
      </c>
      <c r="Z42" s="22">
        <v>1051.2843232291832</v>
      </c>
      <c r="AA42" s="8" t="s">
        <v>78</v>
      </c>
    </row>
    <row r="43" spans="1:27" ht="12.75">
      <c r="A43">
        <f t="shared" si="1"/>
        <v>40</v>
      </c>
      <c r="B43" s="22" t="s">
        <v>78</v>
      </c>
      <c r="C43" s="8">
        <v>819.4</v>
      </c>
      <c r="D43" s="33"/>
      <c r="E43" s="22" t="s">
        <v>50</v>
      </c>
      <c r="F43" s="35">
        <v>20</v>
      </c>
      <c r="G43" s="35">
        <v>45.233</v>
      </c>
      <c r="H43" s="8">
        <v>904.66</v>
      </c>
      <c r="I43" s="33"/>
      <c r="J43">
        <f t="shared" si="2"/>
        <v>40</v>
      </c>
      <c r="K43" s="22" t="s">
        <v>21</v>
      </c>
      <c r="L43" s="35">
        <v>36.47516129032259</v>
      </c>
      <c r="M43" s="35">
        <v>31</v>
      </c>
      <c r="N43" s="8">
        <f t="shared" si="7"/>
        <v>36.47516129032259</v>
      </c>
      <c r="P43">
        <f t="shared" si="3"/>
        <v>40</v>
      </c>
      <c r="Q43" s="22" t="s">
        <v>50</v>
      </c>
      <c r="R43" s="35">
        <v>20</v>
      </c>
      <c r="S43" s="35">
        <v>43.438</v>
      </c>
      <c r="T43" s="8">
        <v>868.76</v>
      </c>
      <c r="U43">
        <f t="shared" si="4"/>
        <v>39</v>
      </c>
      <c r="V43">
        <f t="shared" si="5"/>
        <v>39</v>
      </c>
      <c r="W43">
        <f t="shared" si="6"/>
        <v>-1</v>
      </c>
      <c r="Z43" s="22">
        <v>1016.7364632380206</v>
      </c>
      <c r="AA43" s="8" t="s">
        <v>103</v>
      </c>
    </row>
    <row r="44" spans="1:27" ht="12.75">
      <c r="A44">
        <f t="shared" si="1"/>
        <v>41</v>
      </c>
      <c r="B44" s="22" t="s">
        <v>16</v>
      </c>
      <c r="C44" s="8">
        <v>816.17</v>
      </c>
      <c r="D44" s="33"/>
      <c r="E44" s="22" t="s">
        <v>78</v>
      </c>
      <c r="F44" s="35">
        <v>20</v>
      </c>
      <c r="G44" s="35">
        <v>43.47</v>
      </c>
      <c r="H44" s="8">
        <v>869.4</v>
      </c>
      <c r="I44" s="33"/>
      <c r="J44">
        <f t="shared" si="2"/>
        <v>41</v>
      </c>
      <c r="K44" s="22" t="s">
        <v>41</v>
      </c>
      <c r="L44" s="35">
        <v>41.115789473684224</v>
      </c>
      <c r="M44" s="35">
        <v>19</v>
      </c>
      <c r="N44" s="8">
        <f t="shared" si="7"/>
        <v>36.379490334919865</v>
      </c>
      <c r="P44">
        <f t="shared" si="3"/>
        <v>41</v>
      </c>
      <c r="Q44" s="22" t="s">
        <v>78</v>
      </c>
      <c r="R44" s="35">
        <v>20</v>
      </c>
      <c r="S44" s="35">
        <v>42.74700000000001</v>
      </c>
      <c r="T44" s="8">
        <v>854.94</v>
      </c>
      <c r="U44">
        <f t="shared" si="4"/>
        <v>40</v>
      </c>
      <c r="V44">
        <f t="shared" si="5"/>
        <v>40</v>
      </c>
      <c r="W44">
        <f t="shared" si="6"/>
        <v>-1</v>
      </c>
      <c r="Z44" s="22">
        <v>1016.5636580359735</v>
      </c>
      <c r="AA44" s="8" t="s">
        <v>42</v>
      </c>
    </row>
    <row r="45" spans="1:27" ht="12.75">
      <c r="A45">
        <f t="shared" si="1"/>
        <v>42</v>
      </c>
      <c r="B45" s="22" t="s">
        <v>24</v>
      </c>
      <c r="C45" s="8">
        <v>804.28</v>
      </c>
      <c r="D45" s="33"/>
      <c r="E45" s="22" t="s">
        <v>16</v>
      </c>
      <c r="F45" s="35">
        <v>19</v>
      </c>
      <c r="G45" s="35">
        <v>44.2721052631579</v>
      </c>
      <c r="H45" s="8">
        <v>841.17</v>
      </c>
      <c r="I45" s="33"/>
      <c r="J45">
        <f t="shared" si="2"/>
        <v>42</v>
      </c>
      <c r="K45" s="22" t="s">
        <v>94</v>
      </c>
      <c r="L45" s="35">
        <v>43.170666666666655</v>
      </c>
      <c r="M45" s="35">
        <v>15</v>
      </c>
      <c r="N45" s="8">
        <f t="shared" si="7"/>
        <v>36.00569071662696</v>
      </c>
      <c r="P45">
        <f t="shared" si="3"/>
        <v>42</v>
      </c>
      <c r="Q45" s="22" t="s">
        <v>16</v>
      </c>
      <c r="R45" s="35">
        <v>19</v>
      </c>
      <c r="S45" s="35">
        <v>43.41894736842106</v>
      </c>
      <c r="T45" s="8">
        <v>824.96</v>
      </c>
      <c r="U45">
        <f t="shared" si="4"/>
        <v>41</v>
      </c>
      <c r="V45">
        <f t="shared" si="5"/>
        <v>41</v>
      </c>
      <c r="W45">
        <f t="shared" si="6"/>
        <v>-1</v>
      </c>
      <c r="Z45" s="22">
        <v>1016.4303578489953</v>
      </c>
      <c r="AA45" s="8" t="s">
        <v>50</v>
      </c>
    </row>
    <row r="46" spans="1:27" ht="12.75">
      <c r="A46">
        <f t="shared" si="1"/>
        <v>43</v>
      </c>
      <c r="B46" s="22" t="s">
        <v>41</v>
      </c>
      <c r="C46" s="8">
        <v>781.2</v>
      </c>
      <c r="D46" s="33"/>
      <c r="E46" s="22" t="s">
        <v>9</v>
      </c>
      <c r="F46" s="35">
        <v>20</v>
      </c>
      <c r="G46" s="35">
        <v>41.635</v>
      </c>
      <c r="H46" s="8">
        <v>832.7</v>
      </c>
      <c r="I46" s="33"/>
      <c r="J46">
        <f t="shared" si="2"/>
        <v>43</v>
      </c>
      <c r="K46" s="22" t="s">
        <v>11</v>
      </c>
      <c r="L46" s="35">
        <v>38.16125</v>
      </c>
      <c r="M46" s="35">
        <v>24</v>
      </c>
      <c r="N46" s="8">
        <f t="shared" si="7"/>
        <v>35.79603951888093</v>
      </c>
      <c r="P46">
        <f t="shared" si="3"/>
        <v>43</v>
      </c>
      <c r="Q46" s="22" t="s">
        <v>103</v>
      </c>
      <c r="R46" s="35">
        <v>18</v>
      </c>
      <c r="S46" s="35">
        <v>44.88</v>
      </c>
      <c r="T46" s="8">
        <v>807.84</v>
      </c>
      <c r="U46">
        <f t="shared" si="4"/>
        <v>44</v>
      </c>
      <c r="V46">
        <f t="shared" si="5"/>
        <v>44</v>
      </c>
      <c r="W46">
        <f t="shared" si="6"/>
        <v>1</v>
      </c>
      <c r="Z46" s="22">
        <v>992.0736144985367</v>
      </c>
      <c r="AA46" s="8" t="s">
        <v>24</v>
      </c>
    </row>
    <row r="47" spans="1:27" ht="12.75">
      <c r="A47">
        <f t="shared" si="1"/>
        <v>44</v>
      </c>
      <c r="B47" s="22" t="s">
        <v>103</v>
      </c>
      <c r="C47" s="8">
        <v>777.94</v>
      </c>
      <c r="D47" s="33"/>
      <c r="E47" s="22" t="s">
        <v>41</v>
      </c>
      <c r="F47" s="35">
        <v>19</v>
      </c>
      <c r="G47" s="35">
        <v>43.747368421052634</v>
      </c>
      <c r="H47" s="8">
        <v>831.2</v>
      </c>
      <c r="I47" s="33"/>
      <c r="J47">
        <f t="shared" si="2"/>
        <v>44</v>
      </c>
      <c r="K47" s="22" t="s">
        <v>105</v>
      </c>
      <c r="L47" s="35">
        <v>41.530588235294125</v>
      </c>
      <c r="M47" s="35">
        <v>17</v>
      </c>
      <c r="N47" s="8">
        <f t="shared" si="7"/>
        <v>35.73879368131812</v>
      </c>
      <c r="P47">
        <f t="shared" si="3"/>
        <v>44</v>
      </c>
      <c r="Q47" s="22" t="s">
        <v>41</v>
      </c>
      <c r="R47" s="35">
        <v>19</v>
      </c>
      <c r="S47" s="35">
        <v>41.72157894736842</v>
      </c>
      <c r="T47" s="8">
        <v>792.71</v>
      </c>
      <c r="U47">
        <f t="shared" si="4"/>
        <v>43</v>
      </c>
      <c r="V47">
        <f t="shared" si="5"/>
        <v>43</v>
      </c>
      <c r="W47">
        <f t="shared" si="6"/>
        <v>-1</v>
      </c>
      <c r="Z47" s="22">
        <v>991.0360805863004</v>
      </c>
      <c r="AA47" s="8" t="s">
        <v>9</v>
      </c>
    </row>
    <row r="48" spans="1:27" ht="12.75">
      <c r="A48">
        <f t="shared" si="1"/>
        <v>45</v>
      </c>
      <c r="B48" s="22" t="s">
        <v>9</v>
      </c>
      <c r="C48" s="8">
        <v>732.7</v>
      </c>
      <c r="D48" s="33"/>
      <c r="E48" s="22" t="s">
        <v>103</v>
      </c>
      <c r="F48" s="35">
        <v>18</v>
      </c>
      <c r="G48" s="35">
        <v>45.99666666666667</v>
      </c>
      <c r="H48" s="8">
        <v>827.94</v>
      </c>
      <c r="I48" s="33"/>
      <c r="J48">
        <f t="shared" si="2"/>
        <v>45</v>
      </c>
      <c r="K48" s="22" t="s">
        <v>92</v>
      </c>
      <c r="L48" s="35">
        <v>45.028333333333336</v>
      </c>
      <c r="M48" s="35">
        <v>12</v>
      </c>
      <c r="N48" s="8">
        <f t="shared" si="7"/>
        <v>35.517366803515586</v>
      </c>
      <c r="P48">
        <f t="shared" si="3"/>
        <v>45</v>
      </c>
      <c r="Q48" s="22" t="s">
        <v>9</v>
      </c>
      <c r="R48" s="35">
        <v>20</v>
      </c>
      <c r="S48" s="35">
        <v>37.827000000000005</v>
      </c>
      <c r="T48" s="8">
        <v>756.54</v>
      </c>
      <c r="U48">
        <f t="shared" si="4"/>
        <v>45</v>
      </c>
      <c r="V48">
        <f t="shared" si="5"/>
        <v>45</v>
      </c>
      <c r="W48">
        <f t="shared" si="6"/>
        <v>0</v>
      </c>
      <c r="Z48" s="22">
        <v>955.653815242757</v>
      </c>
      <c r="AA48" s="8" t="s">
        <v>57</v>
      </c>
    </row>
    <row r="49" spans="1:27" ht="12.75">
      <c r="A49">
        <f t="shared" si="1"/>
        <v>46</v>
      </c>
      <c r="B49" s="22" t="s">
        <v>105</v>
      </c>
      <c r="C49" s="8">
        <v>706.02</v>
      </c>
      <c r="D49" s="33"/>
      <c r="E49" s="22" t="s">
        <v>105</v>
      </c>
      <c r="F49" s="35">
        <v>17</v>
      </c>
      <c r="G49" s="35">
        <v>45.94235294117647</v>
      </c>
      <c r="H49" s="8">
        <v>781.02</v>
      </c>
      <c r="I49" s="33"/>
      <c r="J49">
        <f t="shared" si="2"/>
        <v>46</v>
      </c>
      <c r="K49" s="22" t="s">
        <v>110</v>
      </c>
      <c r="L49" s="35">
        <v>42.89785714285714</v>
      </c>
      <c r="M49" s="35">
        <v>14</v>
      </c>
      <c r="N49" s="8">
        <f t="shared" si="7"/>
        <v>35.166341083603754</v>
      </c>
      <c r="P49">
        <f t="shared" si="3"/>
        <v>46</v>
      </c>
      <c r="Q49" s="22" t="s">
        <v>105</v>
      </c>
      <c r="R49" s="35">
        <v>17</v>
      </c>
      <c r="S49" s="35">
        <v>44.33588235294118</v>
      </c>
      <c r="T49" s="8">
        <v>753.71</v>
      </c>
      <c r="U49">
        <f t="shared" si="4"/>
        <v>46</v>
      </c>
      <c r="V49">
        <f t="shared" si="5"/>
        <v>46</v>
      </c>
      <c r="W49">
        <f t="shared" si="6"/>
        <v>0</v>
      </c>
      <c r="Z49" s="22">
        <v>954.7282922220261</v>
      </c>
      <c r="AA49" s="8" t="s">
        <v>94</v>
      </c>
    </row>
    <row r="50" spans="1:27" ht="12.75">
      <c r="A50">
        <f t="shared" si="1"/>
        <v>47</v>
      </c>
      <c r="B50" s="22" t="s">
        <v>94</v>
      </c>
      <c r="C50" s="8">
        <v>647.56</v>
      </c>
      <c r="D50" s="33"/>
      <c r="E50" s="22" t="s">
        <v>72</v>
      </c>
      <c r="F50" s="35">
        <v>18</v>
      </c>
      <c r="G50" s="35">
        <v>39.406111111111116</v>
      </c>
      <c r="H50" s="8">
        <v>709.31</v>
      </c>
      <c r="I50" s="33"/>
      <c r="J50">
        <f t="shared" si="2"/>
        <v>47</v>
      </c>
      <c r="K50" s="22" t="s">
        <v>42</v>
      </c>
      <c r="L50" s="35">
        <v>36.447916666666664</v>
      </c>
      <c r="M50" s="35">
        <v>24</v>
      </c>
      <c r="N50" s="8">
        <f t="shared" si="7"/>
        <v>34.18889751726892</v>
      </c>
      <c r="P50">
        <f t="shared" si="3"/>
        <v>47</v>
      </c>
      <c r="Q50" s="22" t="s">
        <v>94</v>
      </c>
      <c r="R50" s="35">
        <v>15</v>
      </c>
      <c r="S50" s="35">
        <v>44.14399999999999</v>
      </c>
      <c r="T50" s="8">
        <v>662.16</v>
      </c>
      <c r="U50">
        <f t="shared" si="4"/>
        <v>47</v>
      </c>
      <c r="V50">
        <f t="shared" si="5"/>
        <v>47</v>
      </c>
      <c r="W50">
        <f t="shared" si="6"/>
        <v>0</v>
      </c>
      <c r="Z50" s="22">
        <v>948.1126594701944</v>
      </c>
      <c r="AA50" s="8" t="s">
        <v>56</v>
      </c>
    </row>
    <row r="51" spans="1:27" ht="12.75">
      <c r="A51">
        <f t="shared" si="1"/>
        <v>48</v>
      </c>
      <c r="B51" s="22" t="s">
        <v>72</v>
      </c>
      <c r="C51" s="8">
        <v>609.31</v>
      </c>
      <c r="D51" s="33"/>
      <c r="E51" s="22" t="s">
        <v>94</v>
      </c>
      <c r="F51" s="35">
        <v>15</v>
      </c>
      <c r="G51" s="35">
        <v>44.83733333333332</v>
      </c>
      <c r="H51" s="8">
        <v>672.56</v>
      </c>
      <c r="I51" s="33"/>
      <c r="J51">
        <f t="shared" si="2"/>
        <v>48</v>
      </c>
      <c r="K51" s="22" t="s">
        <v>24</v>
      </c>
      <c r="L51" s="35">
        <v>36.558181818181815</v>
      </c>
      <c r="M51" s="35">
        <v>22</v>
      </c>
      <c r="N51" s="8">
        <f t="shared" si="7"/>
        <v>33.554427640711296</v>
      </c>
      <c r="P51">
        <f t="shared" si="3"/>
        <v>48</v>
      </c>
      <c r="Q51" s="22" t="s">
        <v>72</v>
      </c>
      <c r="R51" s="35">
        <v>18</v>
      </c>
      <c r="S51" s="35">
        <v>35.352222222222224</v>
      </c>
      <c r="T51" s="8">
        <v>636.34</v>
      </c>
      <c r="U51">
        <f t="shared" si="4"/>
        <v>48</v>
      </c>
      <c r="V51">
        <f t="shared" si="5"/>
        <v>48</v>
      </c>
      <c r="W51">
        <f t="shared" si="6"/>
        <v>0</v>
      </c>
      <c r="Z51" s="22">
        <v>944.8164632380207</v>
      </c>
      <c r="AA51" s="8" t="s">
        <v>105</v>
      </c>
    </row>
    <row r="52" spans="1:27" ht="12.75">
      <c r="A52">
        <f t="shared" si="1"/>
        <v>49</v>
      </c>
      <c r="B52" s="22" t="s">
        <v>110</v>
      </c>
      <c r="C52" s="8">
        <v>600.57</v>
      </c>
      <c r="D52" s="33"/>
      <c r="E52" s="22" t="s">
        <v>110</v>
      </c>
      <c r="F52" s="35">
        <v>14</v>
      </c>
      <c r="G52" s="35">
        <v>46.46928571428571</v>
      </c>
      <c r="H52" s="8">
        <v>650.57</v>
      </c>
      <c r="I52" s="33"/>
      <c r="J52">
        <f t="shared" si="2"/>
        <v>49</v>
      </c>
      <c r="K52" s="22" t="s">
        <v>85</v>
      </c>
      <c r="L52" s="35">
        <v>43.914</v>
      </c>
      <c r="M52" s="35">
        <v>10</v>
      </c>
      <c r="N52" s="8">
        <f t="shared" si="7"/>
        <v>33.09501437658642</v>
      </c>
      <c r="P52">
        <f t="shared" si="3"/>
        <v>49</v>
      </c>
      <c r="Q52" s="22" t="s">
        <v>110</v>
      </c>
      <c r="R52" s="35">
        <v>14</v>
      </c>
      <c r="S52" s="35">
        <v>45.32071428571429</v>
      </c>
      <c r="T52" s="8">
        <v>634.49</v>
      </c>
      <c r="U52">
        <f t="shared" si="4"/>
        <v>49</v>
      </c>
      <c r="V52">
        <f t="shared" si="5"/>
        <v>49</v>
      </c>
      <c r="W52">
        <f t="shared" si="6"/>
        <v>0</v>
      </c>
      <c r="Z52" s="22">
        <v>933.7034455925314</v>
      </c>
      <c r="AA52" s="8" t="s">
        <v>92</v>
      </c>
    </row>
    <row r="53" spans="1:27" ht="12.75">
      <c r="A53">
        <f t="shared" si="1"/>
        <v>50</v>
      </c>
      <c r="B53" s="22" t="s">
        <v>57</v>
      </c>
      <c r="C53" s="8">
        <v>593.47</v>
      </c>
      <c r="D53" s="33"/>
      <c r="E53" s="22" t="s">
        <v>57</v>
      </c>
      <c r="F53" s="35">
        <v>16</v>
      </c>
      <c r="G53" s="35">
        <v>39.861875</v>
      </c>
      <c r="H53" s="8">
        <v>637.79</v>
      </c>
      <c r="I53" s="33"/>
      <c r="J53">
        <f t="shared" si="2"/>
        <v>50</v>
      </c>
      <c r="K53" s="22" t="s">
        <v>93</v>
      </c>
      <c r="L53" s="35">
        <v>41.844166666666666</v>
      </c>
      <c r="M53" s="35">
        <v>12</v>
      </c>
      <c r="N53" s="8">
        <f t="shared" si="7"/>
        <v>33.00576561618477</v>
      </c>
      <c r="P53">
        <f t="shared" si="3"/>
        <v>50</v>
      </c>
      <c r="Q53" s="22" t="s">
        <v>57</v>
      </c>
      <c r="R53" s="35">
        <v>16</v>
      </c>
      <c r="S53" s="35">
        <v>38.009375</v>
      </c>
      <c r="T53" s="8">
        <v>608.15</v>
      </c>
      <c r="U53">
        <f t="shared" si="4"/>
        <v>50</v>
      </c>
      <c r="V53">
        <f t="shared" si="5"/>
        <v>50</v>
      </c>
      <c r="W53">
        <f t="shared" si="6"/>
        <v>0</v>
      </c>
      <c r="Z53" s="22">
        <v>920.9380899559535</v>
      </c>
      <c r="AA53" s="8" t="s">
        <v>72</v>
      </c>
    </row>
    <row r="54" spans="1:27" ht="12.75">
      <c r="A54">
        <f t="shared" si="1"/>
        <v>51</v>
      </c>
      <c r="B54" s="22" t="s">
        <v>92</v>
      </c>
      <c r="C54" s="8">
        <v>540.34</v>
      </c>
      <c r="D54" s="33"/>
      <c r="E54" s="22" t="s">
        <v>92</v>
      </c>
      <c r="F54" s="35">
        <v>12</v>
      </c>
      <c r="G54" s="35">
        <v>45.028333333333336</v>
      </c>
      <c r="H54" s="8">
        <v>540.34</v>
      </c>
      <c r="I54" s="33"/>
      <c r="J54">
        <f t="shared" si="2"/>
        <v>51</v>
      </c>
      <c r="K54" s="22" t="s">
        <v>9</v>
      </c>
      <c r="L54" s="35">
        <v>36.635</v>
      </c>
      <c r="M54" s="35">
        <v>20</v>
      </c>
      <c r="N54" s="8">
        <f t="shared" si="7"/>
        <v>32.83320447487508</v>
      </c>
      <c r="P54">
        <f t="shared" si="3"/>
        <v>51</v>
      </c>
      <c r="Q54" s="22" t="s">
        <v>92</v>
      </c>
      <c r="R54" s="35">
        <v>12</v>
      </c>
      <c r="S54" s="35">
        <v>45.028333333333336</v>
      </c>
      <c r="T54" s="8">
        <v>540.34</v>
      </c>
      <c r="U54">
        <f t="shared" si="4"/>
        <v>51</v>
      </c>
      <c r="V54">
        <f t="shared" si="5"/>
        <v>51</v>
      </c>
      <c r="W54">
        <f t="shared" si="6"/>
        <v>0</v>
      </c>
      <c r="Z54" s="22">
        <v>903.2441401670803</v>
      </c>
      <c r="AA54" s="8" t="s">
        <v>85</v>
      </c>
    </row>
    <row r="55" spans="1:27" ht="12.75">
      <c r="A55">
        <f t="shared" si="1"/>
        <v>52</v>
      </c>
      <c r="B55" s="22" t="s">
        <v>93</v>
      </c>
      <c r="C55" s="8">
        <v>502.13</v>
      </c>
      <c r="D55" s="33"/>
      <c r="E55" s="22" t="s">
        <v>25</v>
      </c>
      <c r="F55" s="35">
        <v>15</v>
      </c>
      <c r="G55" s="35">
        <v>35.779333333333334</v>
      </c>
      <c r="H55" s="8">
        <v>536.69</v>
      </c>
      <c r="I55" s="33"/>
      <c r="J55">
        <f t="shared" si="2"/>
        <v>52</v>
      </c>
      <c r="K55" s="22" t="s">
        <v>57</v>
      </c>
      <c r="L55" s="35">
        <v>37.091875</v>
      </c>
      <c r="M55" s="35">
        <v>16</v>
      </c>
      <c r="N55" s="8">
        <f t="shared" si="7"/>
        <v>31.438973652011615</v>
      </c>
      <c r="P55">
        <f t="shared" si="3"/>
        <v>52</v>
      </c>
      <c r="Q55" s="22" t="s">
        <v>93</v>
      </c>
      <c r="R55" s="35">
        <v>12</v>
      </c>
      <c r="S55" s="35">
        <v>43.01</v>
      </c>
      <c r="T55" s="8">
        <v>516.12</v>
      </c>
      <c r="U55">
        <f t="shared" si="4"/>
        <v>52</v>
      </c>
      <c r="V55">
        <f t="shared" si="5"/>
        <v>52</v>
      </c>
      <c r="W55">
        <f t="shared" si="6"/>
        <v>0</v>
      </c>
      <c r="Z55" s="22">
        <v>895.4934455925313</v>
      </c>
      <c r="AA55" s="8" t="s">
        <v>93</v>
      </c>
    </row>
    <row r="56" spans="1:27" ht="12.75">
      <c r="A56">
        <f t="shared" si="1"/>
        <v>53</v>
      </c>
      <c r="B56" s="22" t="s">
        <v>25</v>
      </c>
      <c r="C56" s="8">
        <v>491.28</v>
      </c>
      <c r="D56" s="33"/>
      <c r="E56" s="22" t="s">
        <v>93</v>
      </c>
      <c r="F56" s="35">
        <v>12</v>
      </c>
      <c r="G56" s="35">
        <v>43.9275</v>
      </c>
      <c r="H56" s="8">
        <v>527.13</v>
      </c>
      <c r="I56" s="33"/>
      <c r="J56">
        <f t="shared" si="2"/>
        <v>53</v>
      </c>
      <c r="K56" s="22" t="s">
        <v>55</v>
      </c>
      <c r="L56" s="35">
        <v>38.49583333333333</v>
      </c>
      <c r="M56" s="35">
        <v>12</v>
      </c>
      <c r="N56" s="8">
        <f t="shared" si="7"/>
        <v>30.36467334434619</v>
      </c>
      <c r="P56">
        <f t="shared" si="3"/>
        <v>53</v>
      </c>
      <c r="Q56" s="22" t="s">
        <v>25</v>
      </c>
      <c r="R56" s="35">
        <v>15</v>
      </c>
      <c r="S56" s="35">
        <v>33.178666666666665</v>
      </c>
      <c r="T56" s="8">
        <v>497.68</v>
      </c>
      <c r="U56">
        <f t="shared" si="4"/>
        <v>53</v>
      </c>
      <c r="V56">
        <f t="shared" si="5"/>
        <v>53</v>
      </c>
      <c r="W56">
        <f t="shared" si="6"/>
        <v>0</v>
      </c>
      <c r="Z56" s="22">
        <v>869.0905150557787</v>
      </c>
      <c r="AA56" s="8" t="s">
        <v>55</v>
      </c>
    </row>
    <row r="57" spans="1:27" ht="12.75">
      <c r="A57">
        <f t="shared" si="1"/>
        <v>54</v>
      </c>
      <c r="B57" s="22" t="s">
        <v>55</v>
      </c>
      <c r="C57" s="8">
        <v>461.95</v>
      </c>
      <c r="D57" s="33"/>
      <c r="E57" s="22" t="s">
        <v>55</v>
      </c>
      <c r="F57" s="35">
        <v>12</v>
      </c>
      <c r="G57" s="35">
        <v>42.6625</v>
      </c>
      <c r="H57" s="8">
        <v>511.95</v>
      </c>
      <c r="I57" s="33"/>
      <c r="J57">
        <f t="shared" si="2"/>
        <v>54</v>
      </c>
      <c r="K57" s="22" t="s">
        <v>72</v>
      </c>
      <c r="L57" s="35">
        <v>33.85055555555556</v>
      </c>
      <c r="M57" s="35">
        <v>18</v>
      </c>
      <c r="N57" s="8">
        <f t="shared" si="7"/>
        <v>29.54904868263218</v>
      </c>
      <c r="P57">
        <f t="shared" si="3"/>
        <v>54</v>
      </c>
      <c r="Q57" s="22" t="s">
        <v>55</v>
      </c>
      <c r="R57" s="35">
        <v>12</v>
      </c>
      <c r="S57" s="35">
        <v>39.560833333333335</v>
      </c>
      <c r="T57" s="8">
        <v>474.73</v>
      </c>
      <c r="U57">
        <f t="shared" si="4"/>
        <v>54</v>
      </c>
      <c r="V57">
        <f t="shared" si="5"/>
        <v>54</v>
      </c>
      <c r="W57">
        <f t="shared" si="6"/>
        <v>0</v>
      </c>
      <c r="Z57" s="22">
        <v>865.3134749738708</v>
      </c>
      <c r="AA57" s="8" t="s">
        <v>25</v>
      </c>
    </row>
    <row r="58" spans="1:27" ht="12.75">
      <c r="A58">
        <f t="shared" si="1"/>
        <v>55</v>
      </c>
      <c r="B58" s="22" t="s">
        <v>85</v>
      </c>
      <c r="C58" s="8">
        <v>439.14</v>
      </c>
      <c r="D58" s="33"/>
      <c r="E58" s="22" t="s">
        <v>51</v>
      </c>
      <c r="F58" s="35">
        <v>12</v>
      </c>
      <c r="G58" s="35">
        <v>40.340833333333336</v>
      </c>
      <c r="H58" s="8">
        <v>484.09</v>
      </c>
      <c r="I58" s="33"/>
      <c r="J58">
        <f t="shared" si="2"/>
        <v>55</v>
      </c>
      <c r="K58" s="22" t="s">
        <v>25</v>
      </c>
      <c r="L58" s="35">
        <v>32.752</v>
      </c>
      <c r="M58" s="35">
        <v>15</v>
      </c>
      <c r="N58" s="8">
        <f t="shared" si="7"/>
        <v>27.316195773773085</v>
      </c>
      <c r="P58">
        <f t="shared" si="3"/>
        <v>55</v>
      </c>
      <c r="Q58" s="22" t="s">
        <v>85</v>
      </c>
      <c r="R58" s="35">
        <v>10</v>
      </c>
      <c r="S58" s="35">
        <v>43.914</v>
      </c>
      <c r="T58" s="8">
        <v>439.14</v>
      </c>
      <c r="U58">
        <f t="shared" si="4"/>
        <v>55</v>
      </c>
      <c r="V58">
        <f t="shared" si="5"/>
        <v>55</v>
      </c>
      <c r="W58">
        <f t="shared" si="6"/>
        <v>0</v>
      </c>
      <c r="Z58" s="22">
        <v>863.6090328450309</v>
      </c>
      <c r="AA58" s="8" t="s">
        <v>110</v>
      </c>
    </row>
    <row r="59" spans="1:27" ht="12.75">
      <c r="A59">
        <f t="shared" si="1"/>
        <v>56</v>
      </c>
      <c r="B59" s="22" t="s">
        <v>51</v>
      </c>
      <c r="C59" s="8">
        <v>384.09</v>
      </c>
      <c r="D59" s="33"/>
      <c r="E59" s="22" t="s">
        <v>54</v>
      </c>
      <c r="F59" s="35">
        <v>11</v>
      </c>
      <c r="G59" s="35">
        <v>43.7590909090909</v>
      </c>
      <c r="H59" s="8">
        <v>481.35</v>
      </c>
      <c r="I59" s="33"/>
      <c r="J59">
        <f t="shared" si="2"/>
        <v>56</v>
      </c>
      <c r="K59" s="22" t="s">
        <v>31</v>
      </c>
      <c r="L59" s="35">
        <v>45.185</v>
      </c>
      <c r="M59" s="35">
        <v>4</v>
      </c>
      <c r="N59" s="8">
        <f t="shared" si="7"/>
        <v>27.081259641103365</v>
      </c>
      <c r="P59">
        <f t="shared" si="3"/>
        <v>56</v>
      </c>
      <c r="Q59" s="22" t="s">
        <v>51</v>
      </c>
      <c r="R59" s="35">
        <v>12</v>
      </c>
      <c r="S59" s="35">
        <v>35.545</v>
      </c>
      <c r="T59" s="8">
        <v>426.54</v>
      </c>
      <c r="U59">
        <f t="shared" si="4"/>
        <v>56</v>
      </c>
      <c r="V59">
        <f t="shared" si="5"/>
        <v>56</v>
      </c>
      <c r="W59">
        <f t="shared" si="6"/>
        <v>0</v>
      </c>
      <c r="Z59" s="22">
        <v>801.8241401670803</v>
      </c>
      <c r="AA59" s="8" t="s">
        <v>86</v>
      </c>
    </row>
    <row r="60" spans="1:27" ht="12.75">
      <c r="A60">
        <f t="shared" si="1"/>
        <v>57</v>
      </c>
      <c r="B60" s="22" t="s">
        <v>54</v>
      </c>
      <c r="C60" s="8">
        <v>381.35</v>
      </c>
      <c r="D60" s="33"/>
      <c r="E60" s="22" t="s">
        <v>85</v>
      </c>
      <c r="F60" s="35">
        <v>10</v>
      </c>
      <c r="G60" s="35">
        <v>43.914</v>
      </c>
      <c r="H60" s="8">
        <v>439.14</v>
      </c>
      <c r="I60" s="33"/>
      <c r="J60">
        <f t="shared" si="2"/>
        <v>57</v>
      </c>
      <c r="K60" s="22" t="s">
        <v>114</v>
      </c>
      <c r="L60" s="35">
        <v>48.15</v>
      </c>
      <c r="M60" s="35">
        <v>3</v>
      </c>
      <c r="N60" s="8">
        <f t="shared" si="7"/>
        <v>26.855681747869387</v>
      </c>
      <c r="P60">
        <f t="shared" si="3"/>
        <v>57</v>
      </c>
      <c r="Q60" s="22" t="s">
        <v>54</v>
      </c>
      <c r="R60" s="35">
        <v>11</v>
      </c>
      <c r="S60" s="35">
        <v>37.846363636363634</v>
      </c>
      <c r="T60" s="8">
        <v>416.31</v>
      </c>
      <c r="U60">
        <f t="shared" si="4"/>
        <v>57</v>
      </c>
      <c r="V60">
        <f t="shared" si="5"/>
        <v>57</v>
      </c>
      <c r="W60">
        <f t="shared" si="6"/>
        <v>0</v>
      </c>
      <c r="Z60" s="22">
        <v>791.3211802489882</v>
      </c>
      <c r="AA60" s="8" t="s">
        <v>95</v>
      </c>
    </row>
    <row r="61" spans="1:27" ht="12.75">
      <c r="A61">
        <f t="shared" si="1"/>
        <v>58</v>
      </c>
      <c r="B61" s="22" t="s">
        <v>86</v>
      </c>
      <c r="C61" s="8">
        <v>337.72</v>
      </c>
      <c r="D61" s="33"/>
      <c r="E61" s="22" t="s">
        <v>86</v>
      </c>
      <c r="F61" s="35">
        <v>10</v>
      </c>
      <c r="G61" s="35">
        <v>38.28</v>
      </c>
      <c r="H61" s="8">
        <v>382.8</v>
      </c>
      <c r="I61" s="33"/>
      <c r="J61">
        <f t="shared" si="2"/>
        <v>58</v>
      </c>
      <c r="K61" s="22" t="s">
        <v>54</v>
      </c>
      <c r="L61" s="35">
        <v>34.66818181818182</v>
      </c>
      <c r="M61" s="35">
        <v>11</v>
      </c>
      <c r="N61" s="8">
        <f t="shared" si="7"/>
        <v>26.757085931260338</v>
      </c>
      <c r="P61">
        <f t="shared" si="3"/>
        <v>58</v>
      </c>
      <c r="Q61" s="22" t="s">
        <v>86</v>
      </c>
      <c r="R61" s="35">
        <v>10</v>
      </c>
      <c r="S61" s="35">
        <v>34.851</v>
      </c>
      <c r="T61" s="8">
        <v>348.51</v>
      </c>
      <c r="U61">
        <f t="shared" si="4"/>
        <v>58</v>
      </c>
      <c r="V61">
        <f t="shared" si="5"/>
        <v>58</v>
      </c>
      <c r="W61">
        <f t="shared" si="6"/>
        <v>0</v>
      </c>
      <c r="Z61" s="22">
        <v>791.2305150557788</v>
      </c>
      <c r="AA61" s="8" t="s">
        <v>51</v>
      </c>
    </row>
    <row r="62" spans="1:27" ht="12.75">
      <c r="A62">
        <f t="shared" si="1"/>
        <v>59</v>
      </c>
      <c r="B62" s="22" t="s">
        <v>95</v>
      </c>
      <c r="C62" s="8">
        <v>294.11</v>
      </c>
      <c r="D62" s="33"/>
      <c r="E62" s="22" t="s">
        <v>95</v>
      </c>
      <c r="F62" s="35">
        <v>8</v>
      </c>
      <c r="G62" s="35">
        <v>36.76375</v>
      </c>
      <c r="H62" s="8">
        <v>294.11</v>
      </c>
      <c r="I62" s="33"/>
      <c r="J62">
        <f t="shared" si="2"/>
        <v>59</v>
      </c>
      <c r="K62" s="22" t="s">
        <v>111</v>
      </c>
      <c r="L62" s="35">
        <v>44.565</v>
      </c>
      <c r="M62" s="35">
        <v>4</v>
      </c>
      <c r="N62" s="8">
        <f t="shared" si="7"/>
        <v>26.709667719503624</v>
      </c>
      <c r="P62">
        <f t="shared" si="3"/>
        <v>59</v>
      </c>
      <c r="Q62" s="22" t="s">
        <v>95</v>
      </c>
      <c r="R62" s="35">
        <v>8</v>
      </c>
      <c r="S62" s="35">
        <v>36.76375</v>
      </c>
      <c r="T62" s="8">
        <v>294.11</v>
      </c>
      <c r="U62">
        <f t="shared" si="4"/>
        <v>59</v>
      </c>
      <c r="V62">
        <f t="shared" si="5"/>
        <v>59</v>
      </c>
      <c r="W62">
        <f t="shared" si="6"/>
        <v>0</v>
      </c>
      <c r="Z62" s="22">
        <v>788.4118786311114</v>
      </c>
      <c r="AA62" s="8" t="s">
        <v>54</v>
      </c>
    </row>
    <row r="63" spans="1:27" ht="12.75">
      <c r="A63">
        <f t="shared" si="1"/>
        <v>60</v>
      </c>
      <c r="B63" s="22" t="s">
        <v>112</v>
      </c>
      <c r="C63" s="8">
        <v>238.24</v>
      </c>
      <c r="D63" s="33"/>
      <c r="E63" s="22" t="s">
        <v>112</v>
      </c>
      <c r="F63" s="35">
        <v>6</v>
      </c>
      <c r="G63" s="35">
        <v>43.873333333333335</v>
      </c>
      <c r="H63" s="8">
        <v>263.24</v>
      </c>
      <c r="I63" s="33"/>
      <c r="J63">
        <f t="shared" si="2"/>
        <v>60</v>
      </c>
      <c r="K63" s="22" t="s">
        <v>113</v>
      </c>
      <c r="L63" s="35">
        <v>44.07</v>
      </c>
      <c r="M63" s="35">
        <v>4</v>
      </c>
      <c r="N63" s="8">
        <f t="shared" si="7"/>
        <v>26.41299352403287</v>
      </c>
      <c r="P63">
        <f t="shared" si="3"/>
        <v>60</v>
      </c>
      <c r="Q63" s="22" t="s">
        <v>112</v>
      </c>
      <c r="R63" s="35">
        <v>6</v>
      </c>
      <c r="S63" s="35">
        <v>42.30166666666667</v>
      </c>
      <c r="T63" s="8">
        <v>253.81</v>
      </c>
      <c r="U63">
        <f t="shared" si="4"/>
        <v>60</v>
      </c>
      <c r="V63">
        <f t="shared" si="5"/>
        <v>60</v>
      </c>
      <c r="W63">
        <f t="shared" si="6"/>
        <v>0</v>
      </c>
      <c r="Z63" s="22">
        <v>715.8921828945788</v>
      </c>
      <c r="AA63" s="8" t="s">
        <v>31</v>
      </c>
    </row>
    <row r="64" spans="1:27" ht="12.75">
      <c r="A64">
        <f t="shared" si="1"/>
        <v>61</v>
      </c>
      <c r="B64" s="22" t="s">
        <v>31</v>
      </c>
      <c r="C64" s="8">
        <v>180.74</v>
      </c>
      <c r="D64" s="33"/>
      <c r="E64" s="22" t="s">
        <v>74</v>
      </c>
      <c r="F64" s="35">
        <v>6</v>
      </c>
      <c r="G64" s="35">
        <v>38.74</v>
      </c>
      <c r="H64" s="8">
        <v>232.44</v>
      </c>
      <c r="I64" s="33"/>
      <c r="J64">
        <f t="shared" si="2"/>
        <v>61</v>
      </c>
      <c r="K64" s="22" t="s">
        <v>112</v>
      </c>
      <c r="L64" s="35">
        <v>39.70666666666667</v>
      </c>
      <c r="M64" s="35">
        <v>6</v>
      </c>
      <c r="N64" s="8">
        <f t="shared" si="7"/>
        <v>26.336667399532857</v>
      </c>
      <c r="P64">
        <f t="shared" si="3"/>
        <v>61</v>
      </c>
      <c r="Q64" s="22" t="s">
        <v>44</v>
      </c>
      <c r="R64" s="35">
        <v>5</v>
      </c>
      <c r="S64" s="35">
        <v>36.568000000000005</v>
      </c>
      <c r="T64" s="8">
        <v>182.84</v>
      </c>
      <c r="U64">
        <f t="shared" si="4"/>
        <v>62</v>
      </c>
      <c r="V64">
        <f t="shared" si="5"/>
        <v>62</v>
      </c>
      <c r="W64">
        <f t="shared" si="6"/>
        <v>1</v>
      </c>
      <c r="Z64" s="22">
        <v>713.4474924512101</v>
      </c>
      <c r="AA64" s="8" t="s">
        <v>73</v>
      </c>
    </row>
    <row r="65" spans="1:27" ht="12.75">
      <c r="A65">
        <f t="shared" si="1"/>
        <v>62</v>
      </c>
      <c r="B65" s="22" t="s">
        <v>44</v>
      </c>
      <c r="C65" s="8">
        <v>180.05</v>
      </c>
      <c r="D65" s="33"/>
      <c r="E65" s="22" t="s">
        <v>73</v>
      </c>
      <c r="F65" s="35">
        <v>6</v>
      </c>
      <c r="G65" s="35">
        <v>34.435</v>
      </c>
      <c r="H65" s="8">
        <v>206.61</v>
      </c>
      <c r="I65" s="33"/>
      <c r="J65">
        <f t="shared" si="2"/>
        <v>62</v>
      </c>
      <c r="K65" s="22" t="s">
        <v>95</v>
      </c>
      <c r="L65" s="35">
        <v>36.76375</v>
      </c>
      <c r="M65" s="35">
        <v>8</v>
      </c>
      <c r="N65" s="8">
        <f t="shared" si="7"/>
        <v>26.203051924232483</v>
      </c>
      <c r="P65">
        <f t="shared" si="3"/>
        <v>62</v>
      </c>
      <c r="Q65" s="22" t="s">
        <v>31</v>
      </c>
      <c r="R65" s="35">
        <v>4</v>
      </c>
      <c r="S65" s="35">
        <v>45.185</v>
      </c>
      <c r="T65" s="8">
        <v>180.74</v>
      </c>
      <c r="U65">
        <f t="shared" si="4"/>
        <v>61</v>
      </c>
      <c r="V65">
        <f t="shared" si="5"/>
        <v>61</v>
      </c>
      <c r="W65">
        <f t="shared" si="6"/>
        <v>-1</v>
      </c>
      <c r="Z65" s="22">
        <v>703.3525231634651</v>
      </c>
      <c r="AA65" s="8" t="s">
        <v>44</v>
      </c>
    </row>
    <row r="66" spans="1:27" ht="12.75">
      <c r="A66">
        <f t="shared" si="1"/>
        <v>63</v>
      </c>
      <c r="B66" s="22" t="s">
        <v>111</v>
      </c>
      <c r="C66" s="8">
        <v>178.26</v>
      </c>
      <c r="D66" s="33"/>
      <c r="E66" s="22" t="s">
        <v>44</v>
      </c>
      <c r="F66" s="35">
        <v>5</v>
      </c>
      <c r="G66" s="35">
        <v>41.01</v>
      </c>
      <c r="H66" s="8">
        <v>205.05</v>
      </c>
      <c r="I66" s="33"/>
      <c r="J66">
        <f t="shared" si="2"/>
        <v>63</v>
      </c>
      <c r="K66" s="22" t="s">
        <v>86</v>
      </c>
      <c r="L66" s="35">
        <v>33.772</v>
      </c>
      <c r="M66" s="35">
        <v>10</v>
      </c>
      <c r="N66" s="8">
        <f t="shared" si="7"/>
        <v>25.451674307193073</v>
      </c>
      <c r="P66">
        <f t="shared" si="3"/>
        <v>63</v>
      </c>
      <c r="Q66" s="22" t="s">
        <v>111</v>
      </c>
      <c r="R66" s="35">
        <v>4</v>
      </c>
      <c r="S66" s="35">
        <v>44.565</v>
      </c>
      <c r="T66" s="8">
        <v>178.26</v>
      </c>
      <c r="U66">
        <f t="shared" si="4"/>
        <v>63</v>
      </c>
      <c r="V66">
        <f t="shared" si="5"/>
        <v>63</v>
      </c>
      <c r="W66">
        <f t="shared" si="6"/>
        <v>0</v>
      </c>
      <c r="Z66" s="22">
        <v>700.9274924512101</v>
      </c>
      <c r="AA66" s="8" t="s">
        <v>74</v>
      </c>
    </row>
    <row r="67" spans="1:27" ht="12.75">
      <c r="A67">
        <f t="shared" si="1"/>
        <v>64</v>
      </c>
      <c r="B67" s="22" t="s">
        <v>113</v>
      </c>
      <c r="C67" s="8">
        <v>176.28</v>
      </c>
      <c r="D67" s="33"/>
      <c r="E67" s="22" t="s">
        <v>75</v>
      </c>
      <c r="F67" s="35">
        <v>6</v>
      </c>
      <c r="G67" s="35">
        <v>33.586666666666666</v>
      </c>
      <c r="H67" s="8">
        <v>201.52</v>
      </c>
      <c r="I67" s="33"/>
      <c r="J67">
        <f t="shared" si="2"/>
        <v>64</v>
      </c>
      <c r="K67" s="22" t="s">
        <v>51</v>
      </c>
      <c r="L67" s="35">
        <v>32.0075</v>
      </c>
      <c r="M67" s="35">
        <v>12</v>
      </c>
      <c r="N67" s="8">
        <f t="shared" si="7"/>
        <v>25.246817588115444</v>
      </c>
      <c r="P67">
        <f t="shared" si="3"/>
        <v>64</v>
      </c>
      <c r="Q67" s="22" t="s">
        <v>113</v>
      </c>
      <c r="R67" s="35">
        <v>4</v>
      </c>
      <c r="S67" s="35">
        <v>44.07</v>
      </c>
      <c r="T67" s="8">
        <v>176.28</v>
      </c>
      <c r="U67">
        <f t="shared" si="4"/>
        <v>64</v>
      </c>
      <c r="V67">
        <f t="shared" si="5"/>
        <v>64</v>
      </c>
      <c r="W67">
        <f t="shared" si="6"/>
        <v>0</v>
      </c>
      <c r="Z67" s="22">
        <v>699.6351134313313</v>
      </c>
      <c r="AA67" s="8" t="s">
        <v>111</v>
      </c>
    </row>
    <row r="68" spans="1:27" ht="12.75">
      <c r="A68">
        <f t="shared" si="1"/>
        <v>65</v>
      </c>
      <c r="B68" s="22" t="s">
        <v>73</v>
      </c>
      <c r="C68" s="8">
        <v>169.96</v>
      </c>
      <c r="D68" s="33"/>
      <c r="E68" s="22" t="s">
        <v>31</v>
      </c>
      <c r="F68" s="35">
        <v>4</v>
      </c>
      <c r="G68" s="35">
        <v>45.185</v>
      </c>
      <c r="H68" s="8">
        <v>180.74</v>
      </c>
      <c r="I68" s="33"/>
      <c r="J68">
        <f t="shared" si="2"/>
        <v>65</v>
      </c>
      <c r="K68" s="22" t="s">
        <v>44</v>
      </c>
      <c r="L68" s="35">
        <v>36.01</v>
      </c>
      <c r="M68" s="35">
        <v>5</v>
      </c>
      <c r="N68" s="8">
        <f aca="true" t="shared" si="8" ref="N68:N79">L68*(M68/31)^$N$1</f>
        <v>22.820502278613205</v>
      </c>
      <c r="P68">
        <f t="shared" si="3"/>
        <v>65</v>
      </c>
      <c r="Q68" s="22" t="s">
        <v>74</v>
      </c>
      <c r="R68" s="35">
        <v>6</v>
      </c>
      <c r="S68" s="35">
        <v>28.81</v>
      </c>
      <c r="T68" s="8">
        <v>172.86</v>
      </c>
      <c r="U68">
        <f t="shared" si="4"/>
        <v>66</v>
      </c>
      <c r="V68">
        <f t="shared" si="5"/>
        <v>66</v>
      </c>
      <c r="W68">
        <f t="shared" si="6"/>
        <v>1</v>
      </c>
      <c r="Z68" s="22">
        <v>697.2879404903256</v>
      </c>
      <c r="AA68" s="8" t="s">
        <v>112</v>
      </c>
    </row>
    <row r="69" spans="1:27" ht="12.75">
      <c r="A69">
        <f aca="true" t="shared" si="9" ref="A69:A79">RANK(C69,$C$4:$C$79)</f>
        <v>66</v>
      </c>
      <c r="B69" s="22" t="s">
        <v>74</v>
      </c>
      <c r="C69" s="8">
        <v>157.44</v>
      </c>
      <c r="D69" s="33"/>
      <c r="E69" s="22" t="s">
        <v>111</v>
      </c>
      <c r="F69" s="35">
        <v>4</v>
      </c>
      <c r="G69" s="35">
        <v>44.565</v>
      </c>
      <c r="H69" s="8">
        <v>178.26</v>
      </c>
      <c r="I69" s="33"/>
      <c r="J69">
        <f aca="true" t="shared" si="10" ref="J69:J79">RANK(N69,$N$4:$N$79)</f>
        <v>66</v>
      </c>
      <c r="K69" s="22" t="s">
        <v>30</v>
      </c>
      <c r="L69" s="35">
        <v>35.14</v>
      </c>
      <c r="M69" s="35">
        <v>4</v>
      </c>
      <c r="N69" s="8">
        <f t="shared" si="8"/>
        <v>21.060871169378604</v>
      </c>
      <c r="P69">
        <f aca="true" t="shared" si="11" ref="P69:P79">RANK(T69,$T$4:$T$79)</f>
        <v>66</v>
      </c>
      <c r="Q69" s="22" t="s">
        <v>73</v>
      </c>
      <c r="R69" s="35">
        <v>6</v>
      </c>
      <c r="S69" s="35">
        <v>28.758333333333336</v>
      </c>
      <c r="T69" s="8">
        <v>172.55</v>
      </c>
      <c r="U69">
        <f aca="true" t="shared" si="12" ref="U69:U79">MATCH(Q69,$B$4:$B$79,0)</f>
        <v>65</v>
      </c>
      <c r="V69">
        <f aca="true" t="shared" si="13" ref="V69:V79">INDEX($A$4:$A$79,U69)</f>
        <v>65</v>
      </c>
      <c r="W69">
        <f aca="true" t="shared" si="14" ref="W69:W79">V69-P69</f>
        <v>-1</v>
      </c>
      <c r="Z69" s="22">
        <v>684.9804255374615</v>
      </c>
      <c r="AA69" s="8" t="s">
        <v>113</v>
      </c>
    </row>
    <row r="70" spans="1:27" ht="12.75">
      <c r="A70">
        <f t="shared" si="9"/>
        <v>67</v>
      </c>
      <c r="B70" s="22" t="s">
        <v>114</v>
      </c>
      <c r="C70" s="8">
        <v>144.45</v>
      </c>
      <c r="D70" s="33"/>
      <c r="E70" s="22" t="s">
        <v>113</v>
      </c>
      <c r="F70" s="35">
        <v>4</v>
      </c>
      <c r="G70" s="35">
        <v>44.07</v>
      </c>
      <c r="H70" s="8">
        <v>176.28</v>
      </c>
      <c r="I70" s="33"/>
      <c r="J70">
        <f t="shared" si="10"/>
        <v>67</v>
      </c>
      <c r="K70" s="22" t="s">
        <v>22</v>
      </c>
      <c r="L70" s="35">
        <v>34.7175</v>
      </c>
      <c r="M70" s="35">
        <v>4</v>
      </c>
      <c r="N70" s="8">
        <f t="shared" si="8"/>
        <v>20.807649255062653</v>
      </c>
      <c r="P70">
        <f t="shared" si="11"/>
        <v>67</v>
      </c>
      <c r="Q70" s="22" t="s">
        <v>114</v>
      </c>
      <c r="R70" s="35">
        <v>3</v>
      </c>
      <c r="S70" s="35">
        <v>48.15</v>
      </c>
      <c r="T70" s="8">
        <v>144.45</v>
      </c>
      <c r="U70">
        <f t="shared" si="12"/>
        <v>67</v>
      </c>
      <c r="V70">
        <f t="shared" si="13"/>
        <v>67</v>
      </c>
      <c r="W70">
        <f t="shared" si="14"/>
        <v>0</v>
      </c>
      <c r="Z70" s="22">
        <v>680.52749245121</v>
      </c>
      <c r="AA70" s="8" t="s">
        <v>75</v>
      </c>
    </row>
    <row r="71" spans="1:27" ht="12.75">
      <c r="A71">
        <f t="shared" si="9"/>
        <v>68</v>
      </c>
      <c r="B71" s="22" t="s">
        <v>30</v>
      </c>
      <c r="C71" s="8">
        <v>140.56</v>
      </c>
      <c r="D71" s="33"/>
      <c r="E71" s="22" t="s">
        <v>7</v>
      </c>
      <c r="F71" s="35">
        <v>4</v>
      </c>
      <c r="G71" s="35">
        <v>42.86</v>
      </c>
      <c r="H71" s="8">
        <v>171.44</v>
      </c>
      <c r="I71" s="33"/>
      <c r="J71">
        <f t="shared" si="10"/>
        <v>68</v>
      </c>
      <c r="K71" s="22" t="s">
        <v>39</v>
      </c>
      <c r="L71" s="35">
        <v>33.445</v>
      </c>
      <c r="M71" s="35">
        <v>4</v>
      </c>
      <c r="N71" s="8">
        <f t="shared" si="8"/>
        <v>20.044986803069648</v>
      </c>
      <c r="P71">
        <f t="shared" si="11"/>
        <v>68</v>
      </c>
      <c r="Q71" s="22" t="s">
        <v>30</v>
      </c>
      <c r="R71" s="35">
        <v>4</v>
      </c>
      <c r="S71" s="35">
        <v>35.8175</v>
      </c>
      <c r="T71" s="8">
        <v>143.27</v>
      </c>
      <c r="U71">
        <f t="shared" si="12"/>
        <v>68</v>
      </c>
      <c r="V71">
        <f t="shared" si="13"/>
        <v>68</v>
      </c>
      <c r="W71">
        <f t="shared" si="14"/>
        <v>0</v>
      </c>
      <c r="Z71" s="22">
        <v>675.7121828945787</v>
      </c>
      <c r="AA71" s="8" t="s">
        <v>30</v>
      </c>
    </row>
    <row r="72" spans="1:27" ht="12.75">
      <c r="A72">
        <f t="shared" si="9"/>
        <v>69</v>
      </c>
      <c r="B72" s="22" t="s">
        <v>22</v>
      </c>
      <c r="C72" s="8">
        <v>138.87</v>
      </c>
      <c r="D72" s="33"/>
      <c r="E72" s="22" t="s">
        <v>30</v>
      </c>
      <c r="F72" s="35">
        <v>4</v>
      </c>
      <c r="G72" s="35">
        <v>41.39</v>
      </c>
      <c r="H72" s="8">
        <v>165.56</v>
      </c>
      <c r="I72" s="33"/>
      <c r="J72">
        <f t="shared" si="10"/>
        <v>69</v>
      </c>
      <c r="K72" s="22" t="s">
        <v>23</v>
      </c>
      <c r="L72" s="35">
        <v>32.8775</v>
      </c>
      <c r="M72" s="35">
        <v>4</v>
      </c>
      <c r="N72" s="8">
        <f t="shared" si="8"/>
        <v>19.70486032644408</v>
      </c>
      <c r="P72">
        <f t="shared" si="11"/>
        <v>69</v>
      </c>
      <c r="Q72" s="22" t="s">
        <v>7</v>
      </c>
      <c r="R72" s="35">
        <v>4</v>
      </c>
      <c r="S72" s="35">
        <v>34.4275</v>
      </c>
      <c r="T72" s="8">
        <v>137.71</v>
      </c>
      <c r="U72">
        <f t="shared" si="12"/>
        <v>73</v>
      </c>
      <c r="V72">
        <f t="shared" si="13"/>
        <v>73</v>
      </c>
      <c r="W72">
        <f t="shared" si="14"/>
        <v>4</v>
      </c>
      <c r="Z72" s="22">
        <v>674.0658080058802</v>
      </c>
      <c r="AA72" s="8" t="s">
        <v>83</v>
      </c>
    </row>
    <row r="73" spans="1:27" ht="12.75">
      <c r="A73">
        <f t="shared" si="9"/>
        <v>70</v>
      </c>
      <c r="B73" s="22" t="s">
        <v>75</v>
      </c>
      <c r="C73" s="8">
        <v>137.04</v>
      </c>
      <c r="D73" s="33"/>
      <c r="E73" s="22" t="s">
        <v>58</v>
      </c>
      <c r="F73" s="35">
        <v>4</v>
      </c>
      <c r="G73" s="35">
        <v>41.155</v>
      </c>
      <c r="H73" s="8">
        <v>164.62</v>
      </c>
      <c r="I73" s="33"/>
      <c r="J73">
        <f t="shared" si="10"/>
        <v>70</v>
      </c>
      <c r="K73" s="22" t="s">
        <v>73</v>
      </c>
      <c r="L73" s="35">
        <v>28.326666666666668</v>
      </c>
      <c r="M73" s="35">
        <v>6</v>
      </c>
      <c r="N73" s="8">
        <f t="shared" si="8"/>
        <v>18.78853253536184</v>
      </c>
      <c r="P73">
        <f t="shared" si="11"/>
        <v>70</v>
      </c>
      <c r="Q73" s="22" t="s">
        <v>22</v>
      </c>
      <c r="R73" s="35">
        <v>4</v>
      </c>
      <c r="S73" s="35">
        <v>34.2575</v>
      </c>
      <c r="T73" s="8">
        <v>137.03</v>
      </c>
      <c r="U73">
        <f t="shared" si="12"/>
        <v>69</v>
      </c>
      <c r="V73">
        <f t="shared" si="13"/>
        <v>69</v>
      </c>
      <c r="W73">
        <f t="shared" si="14"/>
        <v>-1</v>
      </c>
      <c r="Z73" s="22">
        <v>674.0221828945787</v>
      </c>
      <c r="AA73" s="8" t="s">
        <v>22</v>
      </c>
    </row>
    <row r="74" spans="1:27" ht="12.75">
      <c r="A74">
        <f t="shared" si="9"/>
        <v>71</v>
      </c>
      <c r="B74" s="22" t="s">
        <v>39</v>
      </c>
      <c r="C74" s="8">
        <v>133.78</v>
      </c>
      <c r="D74" s="33"/>
      <c r="E74" s="22" t="s">
        <v>22</v>
      </c>
      <c r="F74" s="35">
        <v>4</v>
      </c>
      <c r="G74" s="35">
        <v>40.9675</v>
      </c>
      <c r="H74" s="8">
        <v>163.87</v>
      </c>
      <c r="I74" s="33"/>
      <c r="J74">
        <f t="shared" si="10"/>
        <v>71</v>
      </c>
      <c r="K74" s="22" t="s">
        <v>7</v>
      </c>
      <c r="L74" s="35">
        <v>30.36</v>
      </c>
      <c r="M74" s="35">
        <v>4</v>
      </c>
      <c r="N74" s="8">
        <f t="shared" si="8"/>
        <v>18.196017322206444</v>
      </c>
      <c r="P74">
        <f t="shared" si="11"/>
        <v>71</v>
      </c>
      <c r="Q74" s="22" t="s">
        <v>75</v>
      </c>
      <c r="R74" s="35">
        <v>6</v>
      </c>
      <c r="S74" s="35">
        <v>22.323333333333334</v>
      </c>
      <c r="T74" s="8">
        <v>133.94</v>
      </c>
      <c r="U74">
        <f t="shared" si="12"/>
        <v>70</v>
      </c>
      <c r="V74">
        <f t="shared" si="13"/>
        <v>70</v>
      </c>
      <c r="W74">
        <f t="shared" si="14"/>
        <v>-1</v>
      </c>
      <c r="Z74" s="22">
        <v>668.9321828945788</v>
      </c>
      <c r="AA74" s="8" t="s">
        <v>39</v>
      </c>
    </row>
    <row r="75" spans="1:27" ht="12.75">
      <c r="A75">
        <f t="shared" si="9"/>
        <v>72</v>
      </c>
      <c r="B75" s="22" t="s">
        <v>23</v>
      </c>
      <c r="C75" s="8">
        <v>131.51</v>
      </c>
      <c r="D75" s="33"/>
      <c r="E75" s="22" t="s">
        <v>39</v>
      </c>
      <c r="F75" s="35">
        <v>4</v>
      </c>
      <c r="G75" s="35">
        <v>39.695</v>
      </c>
      <c r="H75" s="8">
        <v>158.78</v>
      </c>
      <c r="I75" s="33"/>
      <c r="J75">
        <f t="shared" si="10"/>
        <v>72</v>
      </c>
      <c r="K75" s="22" t="s">
        <v>74</v>
      </c>
      <c r="L75" s="35">
        <v>26.24</v>
      </c>
      <c r="M75" s="35">
        <v>6</v>
      </c>
      <c r="N75" s="8">
        <f t="shared" si="8"/>
        <v>17.404486716682555</v>
      </c>
      <c r="P75">
        <f t="shared" si="11"/>
        <v>72</v>
      </c>
      <c r="Q75" s="22" t="s">
        <v>39</v>
      </c>
      <c r="R75" s="35">
        <v>4</v>
      </c>
      <c r="S75" s="35">
        <v>33.3725</v>
      </c>
      <c r="T75" s="8">
        <v>133.49</v>
      </c>
      <c r="U75">
        <f t="shared" si="12"/>
        <v>71</v>
      </c>
      <c r="V75">
        <f t="shared" si="13"/>
        <v>71</v>
      </c>
      <c r="W75">
        <f t="shared" si="14"/>
        <v>-1</v>
      </c>
      <c r="Z75" s="22">
        <v>666.6621828945788</v>
      </c>
      <c r="AA75" s="8" t="s">
        <v>23</v>
      </c>
    </row>
    <row r="76" spans="1:27" ht="12.75">
      <c r="A76">
        <f t="shared" si="9"/>
        <v>73</v>
      </c>
      <c r="B76" s="22" t="s">
        <v>7</v>
      </c>
      <c r="C76" s="8">
        <v>121.44</v>
      </c>
      <c r="D76" s="33"/>
      <c r="E76" s="22" t="s">
        <v>23</v>
      </c>
      <c r="F76" s="35">
        <v>4</v>
      </c>
      <c r="G76" s="35">
        <v>36.125</v>
      </c>
      <c r="H76" s="8">
        <v>144.5</v>
      </c>
      <c r="I76" s="33"/>
      <c r="J76">
        <f t="shared" si="10"/>
        <v>73</v>
      </c>
      <c r="K76" s="22" t="s">
        <v>58</v>
      </c>
      <c r="L76" s="35">
        <v>28.655</v>
      </c>
      <c r="M76" s="35">
        <v>4</v>
      </c>
      <c r="N76" s="8">
        <f t="shared" si="8"/>
        <v>17.174139537807168</v>
      </c>
      <c r="P76">
        <f t="shared" si="11"/>
        <v>73</v>
      </c>
      <c r="Q76" s="22" t="s">
        <v>58</v>
      </c>
      <c r="R76" s="35">
        <v>4</v>
      </c>
      <c r="S76" s="35">
        <v>33.1675</v>
      </c>
      <c r="T76" s="8">
        <v>132.67</v>
      </c>
      <c r="U76">
        <f t="shared" si="12"/>
        <v>74</v>
      </c>
      <c r="V76">
        <f t="shared" si="13"/>
        <v>74</v>
      </c>
      <c r="W76">
        <f t="shared" si="14"/>
        <v>1</v>
      </c>
      <c r="Z76" s="22">
        <v>661.0730589198768</v>
      </c>
      <c r="AA76" s="8" t="s">
        <v>67</v>
      </c>
    </row>
    <row r="77" spans="1:27" ht="12.75">
      <c r="A77">
        <f t="shared" si="9"/>
        <v>74</v>
      </c>
      <c r="B77" s="22" t="s">
        <v>58</v>
      </c>
      <c r="C77" s="8">
        <v>114.62</v>
      </c>
      <c r="D77" s="33"/>
      <c r="E77" s="22" t="s">
        <v>114</v>
      </c>
      <c r="F77" s="35">
        <v>3</v>
      </c>
      <c r="G77" s="35">
        <v>48.15</v>
      </c>
      <c r="H77" s="8">
        <v>144.45</v>
      </c>
      <c r="I77" s="33"/>
      <c r="J77">
        <f t="shared" si="10"/>
        <v>74</v>
      </c>
      <c r="K77" s="22" t="s">
        <v>67</v>
      </c>
      <c r="L77" s="35">
        <v>28.19333333333333</v>
      </c>
      <c r="M77" s="35">
        <v>3</v>
      </c>
      <c r="N77" s="8">
        <f t="shared" si="8"/>
        <v>15.724842936897145</v>
      </c>
      <c r="P77">
        <f t="shared" si="11"/>
        <v>74</v>
      </c>
      <c r="Q77" s="22" t="s">
        <v>23</v>
      </c>
      <c r="R77" s="35">
        <v>4</v>
      </c>
      <c r="S77" s="35">
        <v>32.8775</v>
      </c>
      <c r="T77" s="8">
        <v>131.51</v>
      </c>
      <c r="U77">
        <f t="shared" si="12"/>
        <v>72</v>
      </c>
      <c r="V77">
        <f t="shared" si="13"/>
        <v>72</v>
      </c>
      <c r="W77">
        <f t="shared" si="14"/>
        <v>-2</v>
      </c>
      <c r="Z77" s="22">
        <v>656.5921828945786</v>
      </c>
      <c r="AA77" s="8" t="s">
        <v>7</v>
      </c>
    </row>
    <row r="78" spans="1:27" ht="12.75">
      <c r="A78">
        <f t="shared" si="9"/>
        <v>75</v>
      </c>
      <c r="B78" s="22" t="s">
        <v>67</v>
      </c>
      <c r="C78" s="8">
        <v>84.58</v>
      </c>
      <c r="D78" s="33"/>
      <c r="E78" s="22" t="s">
        <v>83</v>
      </c>
      <c r="F78" s="35">
        <v>3</v>
      </c>
      <c r="G78" s="35">
        <v>35.65</v>
      </c>
      <c r="H78" s="8">
        <v>106.95</v>
      </c>
      <c r="I78" s="33"/>
      <c r="J78">
        <f t="shared" si="10"/>
        <v>75</v>
      </c>
      <c r="K78" s="22" t="s">
        <v>83</v>
      </c>
      <c r="L78" s="35">
        <v>27.316666666666666</v>
      </c>
      <c r="M78" s="35">
        <v>3</v>
      </c>
      <c r="N78" s="8">
        <f t="shared" si="8"/>
        <v>15.235881753118008</v>
      </c>
      <c r="P78">
        <f t="shared" si="11"/>
        <v>75</v>
      </c>
      <c r="Q78" s="22" t="s">
        <v>83</v>
      </c>
      <c r="R78" s="35">
        <v>3</v>
      </c>
      <c r="S78" s="35">
        <v>30.22666666666667</v>
      </c>
      <c r="T78" s="8">
        <v>90.68</v>
      </c>
      <c r="U78">
        <f t="shared" si="12"/>
        <v>76</v>
      </c>
      <c r="V78">
        <f t="shared" si="13"/>
        <v>76</v>
      </c>
      <c r="W78">
        <f t="shared" si="14"/>
        <v>1</v>
      </c>
      <c r="Z78" s="22">
        <v>653.1504255374616</v>
      </c>
      <c r="AA78" s="8" t="s">
        <v>114</v>
      </c>
    </row>
    <row r="79" spans="1:27" ht="13.5" thickBot="1">
      <c r="A79">
        <f t="shared" si="9"/>
        <v>76</v>
      </c>
      <c r="B79" s="23" t="s">
        <v>83</v>
      </c>
      <c r="C79" s="19">
        <v>81.95</v>
      </c>
      <c r="D79" s="33"/>
      <c r="E79" s="23" t="s">
        <v>67</v>
      </c>
      <c r="F79" s="36">
        <v>3</v>
      </c>
      <c r="G79" s="36">
        <v>34.35</v>
      </c>
      <c r="H79" s="19">
        <v>103.05</v>
      </c>
      <c r="I79" s="33"/>
      <c r="J79">
        <f t="shared" si="10"/>
        <v>76</v>
      </c>
      <c r="K79" s="23" t="s">
        <v>75</v>
      </c>
      <c r="L79" s="36">
        <v>22.84</v>
      </c>
      <c r="M79" s="36">
        <v>6</v>
      </c>
      <c r="N79" s="19">
        <f t="shared" si="8"/>
        <v>15.149332187844117</v>
      </c>
      <c r="P79">
        <f t="shared" si="11"/>
        <v>76</v>
      </c>
      <c r="Q79" s="23" t="s">
        <v>67</v>
      </c>
      <c r="R79" s="36">
        <v>3</v>
      </c>
      <c r="S79" s="36">
        <v>28.19333333333333</v>
      </c>
      <c r="T79" s="19">
        <v>84.58</v>
      </c>
      <c r="U79">
        <f t="shared" si="12"/>
        <v>75</v>
      </c>
      <c r="V79">
        <f t="shared" si="13"/>
        <v>75</v>
      </c>
      <c r="W79">
        <f t="shared" si="14"/>
        <v>-1</v>
      </c>
      <c r="Z79" s="23">
        <v>649.7721828945787</v>
      </c>
      <c r="AA79" s="19" t="s">
        <v>58</v>
      </c>
    </row>
    <row r="80" spans="2:20" ht="12.75">
      <c r="B80" s="33"/>
      <c r="C80" s="33"/>
      <c r="D80" s="33"/>
      <c r="E80" s="33"/>
      <c r="F80" s="33"/>
      <c r="G80" s="33"/>
      <c r="H80" s="33"/>
      <c r="I80" s="33"/>
      <c r="Q80" s="33"/>
      <c r="R80" s="33"/>
      <c r="S80" s="33"/>
      <c r="T80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0"/>
  <sheetViews>
    <sheetView workbookViewId="0" topLeftCell="A1">
      <selection activeCell="C26" sqref="C26"/>
    </sheetView>
  </sheetViews>
  <sheetFormatPr defaultColWidth="9.140625" defaultRowHeight="12.75"/>
  <cols>
    <col min="1" max="1" width="7.421875" style="0" customWidth="1"/>
    <col min="3" max="3" width="10.421875" style="0" customWidth="1"/>
    <col min="4" max="4" width="14.140625" style="0" customWidth="1"/>
    <col min="6" max="6" width="7.421875" style="0" customWidth="1"/>
    <col min="9" max="9" width="6.28125" style="0" customWidth="1"/>
    <col min="10" max="10" width="5.421875" style="0" customWidth="1"/>
  </cols>
  <sheetData>
    <row r="1" spans="1:11" ht="12.75">
      <c r="A1" s="1" t="s">
        <v>63</v>
      </c>
      <c r="B1" s="1" t="s">
        <v>64</v>
      </c>
      <c r="C1" s="61" t="s">
        <v>65</v>
      </c>
      <c r="D1" s="1" t="s">
        <v>1</v>
      </c>
      <c r="E1" s="1" t="s">
        <v>2</v>
      </c>
      <c r="F1" s="2" t="s">
        <v>3</v>
      </c>
      <c r="G1" s="2" t="s">
        <v>4</v>
      </c>
      <c r="H1" s="2" t="s">
        <v>4</v>
      </c>
      <c r="I1" s="2" t="s">
        <v>115</v>
      </c>
      <c r="J1" s="2" t="s">
        <v>128</v>
      </c>
      <c r="K1" s="2" t="s">
        <v>129</v>
      </c>
    </row>
    <row r="2" spans="1:11" ht="12.75">
      <c r="A2">
        <v>33</v>
      </c>
      <c r="B2" t="s">
        <v>6</v>
      </c>
      <c r="C2">
        <v>82.46</v>
      </c>
      <c r="D2" t="s">
        <v>5</v>
      </c>
      <c r="E2" t="s">
        <v>6</v>
      </c>
      <c r="F2" s="3">
        <v>82.46</v>
      </c>
      <c r="G2" s="4">
        <v>50</v>
      </c>
      <c r="H2">
        <f>MAX(IF(E2=B2,Scoring!$A$3-Scoring!$B$3*ABS(F2-C2),Scoring!$E$3-Scoring!$F$3*ABS((100-F2)-C2)),Scoring!$A$6)</f>
        <v>50</v>
      </c>
      <c r="I2">
        <f aca="true" t="shared" si="0" ref="I2:I65">IF(H2&lt;&gt;G2,1,"")</f>
      </c>
      <c r="J2">
        <f>SUM(I:I)</f>
        <v>1</v>
      </c>
      <c r="K2">
        <f aca="true" t="shared" si="1" ref="K2:K65">IF(E2=B2,F2,100-F2)</f>
        <v>82.46</v>
      </c>
    </row>
    <row r="3" spans="1:11" ht="12.75">
      <c r="A3">
        <v>33</v>
      </c>
      <c r="B3" t="s">
        <v>6</v>
      </c>
      <c r="C3">
        <v>82.46</v>
      </c>
      <c r="D3" t="s">
        <v>7</v>
      </c>
      <c r="E3" t="s">
        <v>6</v>
      </c>
      <c r="F3" s="3">
        <v>82.46</v>
      </c>
      <c r="G3" s="4">
        <v>50</v>
      </c>
      <c r="H3">
        <f>MAX(IF(E3=B3,Scoring!$A$3-Scoring!$B$3*ABS(F3-C3),Scoring!$E$3-Scoring!$F$3*ABS((100-F3)-C3)),Scoring!$A$6)</f>
        <v>50</v>
      </c>
      <c r="I3">
        <f t="shared" si="0"/>
      </c>
      <c r="K3">
        <f t="shared" si="1"/>
        <v>82.46</v>
      </c>
    </row>
    <row r="4" spans="1:11" ht="12.75">
      <c r="A4">
        <v>33</v>
      </c>
      <c r="B4" t="s">
        <v>6</v>
      </c>
      <c r="C4">
        <v>82.46</v>
      </c>
      <c r="D4" t="s">
        <v>8</v>
      </c>
      <c r="E4" t="s">
        <v>6</v>
      </c>
      <c r="F4" s="3">
        <v>82.27</v>
      </c>
      <c r="G4" s="4">
        <v>49.81</v>
      </c>
      <c r="H4">
        <f>MAX(IF(E4=B4,Scoring!$A$3-Scoring!$B$3*ABS(F4-C4),Scoring!$E$3-Scoring!$F$3*ABS((100-F4)-C4)),Scoring!$A$6)</f>
        <v>49.81</v>
      </c>
      <c r="I4">
        <f t="shared" si="0"/>
      </c>
      <c r="K4">
        <f t="shared" si="1"/>
        <v>82.27</v>
      </c>
    </row>
    <row r="5" spans="1:11" ht="12.75">
      <c r="A5">
        <v>33</v>
      </c>
      <c r="B5" t="s">
        <v>6</v>
      </c>
      <c r="C5">
        <v>82.46</v>
      </c>
      <c r="D5" t="s">
        <v>9</v>
      </c>
      <c r="E5" t="s">
        <v>6</v>
      </c>
      <c r="F5" s="3">
        <v>82.67</v>
      </c>
      <c r="G5" s="4">
        <v>49.79</v>
      </c>
      <c r="H5">
        <f>MAX(IF(E5=B5,Scoring!$A$3-Scoring!$B$3*ABS(F5-C5),Scoring!$E$3-Scoring!$F$3*ABS((100-F5)-C5)),Scoring!$A$6)</f>
        <v>49.78999999999999</v>
      </c>
      <c r="I5">
        <f t="shared" si="0"/>
      </c>
      <c r="K5">
        <f t="shared" si="1"/>
        <v>82.67</v>
      </c>
    </row>
    <row r="6" spans="1:11" ht="12.75">
      <c r="A6">
        <v>33</v>
      </c>
      <c r="B6" t="s">
        <v>6</v>
      </c>
      <c r="C6">
        <v>82.46</v>
      </c>
      <c r="D6" t="s">
        <v>10</v>
      </c>
      <c r="E6" t="s">
        <v>6</v>
      </c>
      <c r="F6" s="3">
        <v>82.68</v>
      </c>
      <c r="G6" s="4">
        <v>49.78</v>
      </c>
      <c r="H6">
        <f>MAX(IF(E6=B6,Scoring!$A$3-Scoring!$B$3*ABS(F6-C6),Scoring!$E$3-Scoring!$F$3*ABS((100-F6)-C6)),Scoring!$A$6)</f>
        <v>49.77999999999999</v>
      </c>
      <c r="I6">
        <f t="shared" si="0"/>
      </c>
      <c r="K6">
        <f t="shared" si="1"/>
        <v>82.68</v>
      </c>
    </row>
    <row r="7" spans="1:11" ht="12.75">
      <c r="A7">
        <v>33</v>
      </c>
      <c r="B7" t="s">
        <v>6</v>
      </c>
      <c r="C7">
        <v>82.46</v>
      </c>
      <c r="D7" t="s">
        <v>11</v>
      </c>
      <c r="E7" t="s">
        <v>6</v>
      </c>
      <c r="F7" s="3">
        <v>82.93</v>
      </c>
      <c r="G7" s="4">
        <v>49.53</v>
      </c>
      <c r="H7">
        <f>MAX(IF(E7=B7,Scoring!$A$3-Scoring!$B$3*ABS(F7-C7),Scoring!$E$3-Scoring!$F$3*ABS((100-F7)-C7)),Scoring!$A$6)</f>
        <v>49.52999999999999</v>
      </c>
      <c r="I7">
        <f t="shared" si="0"/>
      </c>
      <c r="K7">
        <f t="shared" si="1"/>
        <v>82.93</v>
      </c>
    </row>
    <row r="8" spans="1:11" ht="12.75">
      <c r="A8">
        <v>33</v>
      </c>
      <c r="B8" t="s">
        <v>6</v>
      </c>
      <c r="C8">
        <v>82.46</v>
      </c>
      <c r="D8" t="s">
        <v>12</v>
      </c>
      <c r="E8" t="s">
        <v>6</v>
      </c>
      <c r="F8" s="3">
        <v>82.98</v>
      </c>
      <c r="G8" s="4">
        <v>49.48</v>
      </c>
      <c r="H8">
        <f>MAX(IF(E8=B8,Scoring!$A$3-Scoring!$B$3*ABS(F8-C8),Scoring!$E$3-Scoring!$F$3*ABS((100-F8)-C8)),Scoring!$A$6)</f>
        <v>49.47999999999999</v>
      </c>
      <c r="I8">
        <f t="shared" si="0"/>
      </c>
      <c r="K8">
        <f t="shared" si="1"/>
        <v>82.98</v>
      </c>
    </row>
    <row r="9" spans="1:11" ht="12.75">
      <c r="A9">
        <v>33</v>
      </c>
      <c r="B9" t="s">
        <v>6</v>
      </c>
      <c r="C9">
        <v>82.46</v>
      </c>
      <c r="D9" t="s">
        <v>13</v>
      </c>
      <c r="E9" t="s">
        <v>6</v>
      </c>
      <c r="F9" s="3">
        <v>83.12</v>
      </c>
      <c r="G9" s="4">
        <v>49.34</v>
      </c>
      <c r="H9">
        <f>MAX(IF(E9=B9,Scoring!$A$3-Scoring!$B$3*ABS(F9-C9),Scoring!$E$3-Scoring!$F$3*ABS((100-F9)-C9)),Scoring!$A$6)</f>
        <v>49.33999999999999</v>
      </c>
      <c r="I9">
        <f t="shared" si="0"/>
      </c>
      <c r="K9">
        <f t="shared" si="1"/>
        <v>83.12</v>
      </c>
    </row>
    <row r="10" spans="1:11" ht="12.75">
      <c r="A10">
        <v>33</v>
      </c>
      <c r="B10" t="s">
        <v>6</v>
      </c>
      <c r="C10">
        <v>82.46</v>
      </c>
      <c r="D10" t="s">
        <v>14</v>
      </c>
      <c r="E10" t="s">
        <v>6</v>
      </c>
      <c r="F10" s="3">
        <v>83.12</v>
      </c>
      <c r="G10" s="4">
        <v>49.34</v>
      </c>
      <c r="H10">
        <f>MAX(IF(E10=B10,Scoring!$A$3-Scoring!$B$3*ABS(F10-C10),Scoring!$E$3-Scoring!$F$3*ABS((100-F10)-C10)),Scoring!$A$6)</f>
        <v>49.33999999999999</v>
      </c>
      <c r="I10">
        <f t="shared" si="0"/>
      </c>
      <c r="K10">
        <f t="shared" si="1"/>
        <v>83.12</v>
      </c>
    </row>
    <row r="11" spans="1:11" ht="12.75">
      <c r="A11">
        <v>33</v>
      </c>
      <c r="B11" t="s">
        <v>6</v>
      </c>
      <c r="C11">
        <v>82.46</v>
      </c>
      <c r="D11" t="s">
        <v>15</v>
      </c>
      <c r="E11" t="s">
        <v>6</v>
      </c>
      <c r="F11" s="3">
        <v>81.65</v>
      </c>
      <c r="G11" s="4">
        <v>49.19</v>
      </c>
      <c r="H11">
        <f>MAX(IF(E11=B11,Scoring!$A$3-Scoring!$B$3*ABS(F11-C11),Scoring!$E$3-Scoring!$F$3*ABS((100-F11)-C11)),Scoring!$A$6)</f>
        <v>49.19000000000001</v>
      </c>
      <c r="I11">
        <f t="shared" si="0"/>
      </c>
      <c r="K11">
        <f t="shared" si="1"/>
        <v>81.65</v>
      </c>
    </row>
    <row r="12" spans="1:11" ht="12.75">
      <c r="A12">
        <v>33</v>
      </c>
      <c r="B12" t="s">
        <v>6</v>
      </c>
      <c r="C12">
        <v>82.46</v>
      </c>
      <c r="D12" t="s">
        <v>16</v>
      </c>
      <c r="E12" t="s">
        <v>6</v>
      </c>
      <c r="F12" s="3">
        <v>81.59</v>
      </c>
      <c r="G12" s="4">
        <v>49.13</v>
      </c>
      <c r="H12">
        <f>MAX(IF(E12=B12,Scoring!$A$3-Scoring!$B$3*ABS(F12-C12),Scoring!$E$3-Scoring!$F$3*ABS((100-F12)-C12)),Scoring!$A$6)</f>
        <v>49.13000000000001</v>
      </c>
      <c r="I12">
        <f t="shared" si="0"/>
      </c>
      <c r="K12">
        <f t="shared" si="1"/>
        <v>81.59</v>
      </c>
    </row>
    <row r="13" spans="1:11" ht="12.75">
      <c r="A13">
        <v>33</v>
      </c>
      <c r="B13" t="s">
        <v>6</v>
      </c>
      <c r="C13">
        <v>82.46</v>
      </c>
      <c r="D13" t="s">
        <v>17</v>
      </c>
      <c r="E13" t="s">
        <v>6</v>
      </c>
      <c r="F13" s="3">
        <v>81.56</v>
      </c>
      <c r="G13" s="4">
        <v>49.1</v>
      </c>
      <c r="H13">
        <f>MAX(IF(E13=B13,Scoring!$A$3-Scoring!$B$3*ABS(F13-C13),Scoring!$E$3-Scoring!$F$3*ABS((100-F13)-C13)),Scoring!$A$6)</f>
        <v>49.10000000000001</v>
      </c>
      <c r="I13">
        <f t="shared" si="0"/>
      </c>
      <c r="K13">
        <f t="shared" si="1"/>
        <v>81.56</v>
      </c>
    </row>
    <row r="14" spans="1:11" ht="12.75">
      <c r="A14">
        <v>33</v>
      </c>
      <c r="B14" t="s">
        <v>6</v>
      </c>
      <c r="C14">
        <v>82.46</v>
      </c>
      <c r="D14" t="s">
        <v>18</v>
      </c>
      <c r="E14" t="s">
        <v>6</v>
      </c>
      <c r="F14" s="3">
        <v>83.45</v>
      </c>
      <c r="G14" s="4">
        <v>49.01</v>
      </c>
      <c r="H14">
        <f>MAX(IF(E14=B14,Scoring!$A$3-Scoring!$B$3*ABS(F14-C14),Scoring!$E$3-Scoring!$F$3*ABS((100-F14)-C14)),Scoring!$A$6)</f>
        <v>49.00999999999999</v>
      </c>
      <c r="I14">
        <f t="shared" si="0"/>
      </c>
      <c r="K14">
        <f t="shared" si="1"/>
        <v>83.45</v>
      </c>
    </row>
    <row r="15" spans="1:11" ht="12.75">
      <c r="A15">
        <v>33</v>
      </c>
      <c r="B15" t="s">
        <v>6</v>
      </c>
      <c r="C15">
        <v>82.46</v>
      </c>
      <c r="D15" t="s">
        <v>19</v>
      </c>
      <c r="E15" t="s">
        <v>6</v>
      </c>
      <c r="F15" s="3">
        <v>83.47</v>
      </c>
      <c r="G15" s="4">
        <v>48.99</v>
      </c>
      <c r="H15">
        <f>MAX(IF(E15=B15,Scoring!$A$3-Scoring!$B$3*ABS(F15-C15),Scoring!$E$3-Scoring!$F$3*ABS((100-F15)-C15)),Scoring!$A$6)</f>
        <v>48.989999999999995</v>
      </c>
      <c r="I15">
        <f t="shared" si="0"/>
      </c>
      <c r="K15">
        <f t="shared" si="1"/>
        <v>83.47</v>
      </c>
    </row>
    <row r="16" spans="1:11" ht="12.75">
      <c r="A16">
        <v>33</v>
      </c>
      <c r="B16" t="s">
        <v>6</v>
      </c>
      <c r="C16">
        <v>82.46</v>
      </c>
      <c r="D16" t="s">
        <v>20</v>
      </c>
      <c r="E16" t="s">
        <v>6</v>
      </c>
      <c r="F16" s="3">
        <v>83.58</v>
      </c>
      <c r="G16" s="4">
        <v>48.88</v>
      </c>
      <c r="H16">
        <f>MAX(IF(E16=B16,Scoring!$A$3-Scoring!$B$3*ABS(F16-C16),Scoring!$E$3-Scoring!$F$3*ABS((100-F16)-C16)),Scoring!$A$6)</f>
        <v>48.879999999999995</v>
      </c>
      <c r="I16">
        <f t="shared" si="0"/>
      </c>
      <c r="K16">
        <f t="shared" si="1"/>
        <v>83.58</v>
      </c>
    </row>
    <row r="17" spans="1:11" ht="12.75">
      <c r="A17">
        <v>33</v>
      </c>
      <c r="B17" t="s">
        <v>6</v>
      </c>
      <c r="C17">
        <v>82.46</v>
      </c>
      <c r="D17" t="s">
        <v>21</v>
      </c>
      <c r="E17" t="s">
        <v>6</v>
      </c>
      <c r="F17" s="3">
        <v>81.23</v>
      </c>
      <c r="G17" s="4">
        <v>48.77</v>
      </c>
      <c r="H17">
        <f>MAX(IF(E17=B17,Scoring!$A$3-Scoring!$B$3*ABS(F17-C17),Scoring!$E$3-Scoring!$F$3*ABS((100-F17)-C17)),Scoring!$A$6)</f>
        <v>48.77000000000001</v>
      </c>
      <c r="I17">
        <f t="shared" si="0"/>
      </c>
      <c r="K17">
        <f t="shared" si="1"/>
        <v>81.23</v>
      </c>
    </row>
    <row r="18" spans="1:11" ht="12.75">
      <c r="A18">
        <v>33</v>
      </c>
      <c r="B18" t="s">
        <v>6</v>
      </c>
      <c r="C18">
        <v>82.46</v>
      </c>
      <c r="D18" t="s">
        <v>22</v>
      </c>
      <c r="E18" t="s">
        <v>6</v>
      </c>
      <c r="F18" s="3">
        <v>83.77</v>
      </c>
      <c r="G18" s="4">
        <v>48.69</v>
      </c>
      <c r="H18">
        <f>MAX(IF(E18=B18,Scoring!$A$3-Scoring!$B$3*ABS(F18-C18),Scoring!$E$3-Scoring!$F$3*ABS((100-F18)-C18)),Scoring!$A$6)</f>
        <v>48.69</v>
      </c>
      <c r="I18">
        <f t="shared" si="0"/>
      </c>
      <c r="K18">
        <f t="shared" si="1"/>
        <v>83.77</v>
      </c>
    </row>
    <row r="19" spans="1:11" ht="12.75">
      <c r="A19">
        <v>33</v>
      </c>
      <c r="B19" t="s">
        <v>6</v>
      </c>
      <c r="C19">
        <v>82.46</v>
      </c>
      <c r="D19" t="s">
        <v>23</v>
      </c>
      <c r="E19" t="s">
        <v>6</v>
      </c>
      <c r="F19" s="3">
        <v>84.3</v>
      </c>
      <c r="G19" s="4">
        <v>48.16</v>
      </c>
      <c r="H19">
        <f>MAX(IF(E19=B19,Scoring!$A$3-Scoring!$B$3*ABS(F19-C19),Scoring!$E$3-Scoring!$F$3*ABS((100-F19)-C19)),Scoring!$A$6)</f>
        <v>48.16</v>
      </c>
      <c r="I19">
        <f t="shared" si="0"/>
      </c>
      <c r="K19">
        <f t="shared" si="1"/>
        <v>84.3</v>
      </c>
    </row>
    <row r="20" spans="1:11" ht="12.75">
      <c r="A20">
        <v>33</v>
      </c>
      <c r="B20" t="s">
        <v>6</v>
      </c>
      <c r="C20">
        <v>82.46</v>
      </c>
      <c r="D20" t="s">
        <v>24</v>
      </c>
      <c r="E20" t="s">
        <v>6</v>
      </c>
      <c r="F20" s="3">
        <v>84.37</v>
      </c>
      <c r="G20" s="4">
        <v>48.09</v>
      </c>
      <c r="H20">
        <f>MAX(IF(E20=B20,Scoring!$A$3-Scoring!$B$3*ABS(F20-C20),Scoring!$E$3-Scoring!$F$3*ABS((100-F20)-C20)),Scoring!$A$6)</f>
        <v>48.08999999999999</v>
      </c>
      <c r="I20">
        <f t="shared" si="0"/>
      </c>
      <c r="K20">
        <f t="shared" si="1"/>
        <v>84.37</v>
      </c>
    </row>
    <row r="21" spans="1:11" ht="12.75">
      <c r="A21">
        <v>33</v>
      </c>
      <c r="B21" t="s">
        <v>6</v>
      </c>
      <c r="C21">
        <v>82.46</v>
      </c>
      <c r="D21" t="s">
        <v>25</v>
      </c>
      <c r="E21" t="s">
        <v>6</v>
      </c>
      <c r="F21" s="3">
        <v>80.49</v>
      </c>
      <c r="G21" s="4">
        <v>48.03</v>
      </c>
      <c r="H21">
        <f>MAX(IF(E21=B21,Scoring!$A$3-Scoring!$B$3*ABS(F21-C21),Scoring!$E$3-Scoring!$F$3*ABS((100-F21)-C21)),Scoring!$A$6)</f>
        <v>48.03</v>
      </c>
      <c r="I21">
        <f t="shared" si="0"/>
      </c>
      <c r="K21">
        <f t="shared" si="1"/>
        <v>80.49</v>
      </c>
    </row>
    <row r="22" spans="1:11" ht="12.75">
      <c r="A22">
        <v>33</v>
      </c>
      <c r="B22" t="s">
        <v>6</v>
      </c>
      <c r="C22">
        <v>82.46</v>
      </c>
      <c r="D22" t="s">
        <v>26</v>
      </c>
      <c r="E22" t="s">
        <v>6</v>
      </c>
      <c r="F22" s="3">
        <v>84.68</v>
      </c>
      <c r="G22" s="4">
        <v>47.78</v>
      </c>
      <c r="H22">
        <f>MAX(IF(E22=B22,Scoring!$A$3-Scoring!$B$3*ABS(F22-C22),Scoring!$E$3-Scoring!$F$3*ABS((100-F22)-C22)),Scoring!$A$6)</f>
        <v>47.77999999999999</v>
      </c>
      <c r="I22">
        <f t="shared" si="0"/>
      </c>
      <c r="K22">
        <f t="shared" si="1"/>
        <v>84.68</v>
      </c>
    </row>
    <row r="23" spans="1:11" ht="12.75">
      <c r="A23">
        <v>33</v>
      </c>
      <c r="B23" t="s">
        <v>6</v>
      </c>
      <c r="C23">
        <v>82.46</v>
      </c>
      <c r="D23" t="s">
        <v>27</v>
      </c>
      <c r="E23" t="s">
        <v>6</v>
      </c>
      <c r="F23" s="3">
        <v>84.73</v>
      </c>
      <c r="G23" s="4">
        <v>47.73</v>
      </c>
      <c r="H23">
        <f>MAX(IF(E23=B23,Scoring!$A$3-Scoring!$B$3*ABS(F23-C23),Scoring!$E$3-Scoring!$F$3*ABS((100-F23)-C23)),Scoring!$A$6)</f>
        <v>47.72999999999999</v>
      </c>
      <c r="I23">
        <f t="shared" si="0"/>
      </c>
      <c r="K23">
        <f t="shared" si="1"/>
        <v>84.73</v>
      </c>
    </row>
    <row r="24" spans="1:11" ht="12.75">
      <c r="A24">
        <v>33</v>
      </c>
      <c r="B24" t="s">
        <v>6</v>
      </c>
      <c r="C24">
        <v>82.46</v>
      </c>
      <c r="D24" t="s">
        <v>28</v>
      </c>
      <c r="E24" t="s">
        <v>6</v>
      </c>
      <c r="F24" s="3">
        <v>84.88</v>
      </c>
      <c r="G24" s="4">
        <v>47.58</v>
      </c>
      <c r="H24">
        <f>MAX(IF(E24=B24,Scoring!$A$3-Scoring!$B$3*ABS(F24-C24),Scoring!$E$3-Scoring!$F$3*ABS((100-F24)-C24)),Scoring!$A$6)</f>
        <v>47.58</v>
      </c>
      <c r="I24">
        <f t="shared" si="0"/>
      </c>
      <c r="K24">
        <f t="shared" si="1"/>
        <v>84.88</v>
      </c>
    </row>
    <row r="25" spans="1:11" ht="12.75">
      <c r="A25">
        <v>33</v>
      </c>
      <c r="B25" t="s">
        <v>6</v>
      </c>
      <c r="C25">
        <v>82.46</v>
      </c>
      <c r="D25" t="s">
        <v>29</v>
      </c>
      <c r="E25" t="s">
        <v>6</v>
      </c>
      <c r="F25" s="3">
        <v>80</v>
      </c>
      <c r="G25" s="4">
        <v>47.54</v>
      </c>
      <c r="H25">
        <f>MAX(IF(E25=B25,Scoring!$A$3-Scoring!$B$3*ABS(F25-C25),Scoring!$E$3-Scoring!$F$3*ABS((100-F25)-C25)),Scoring!$A$6)</f>
        <v>47.540000000000006</v>
      </c>
      <c r="I25">
        <f t="shared" si="0"/>
      </c>
      <c r="K25">
        <f t="shared" si="1"/>
        <v>80</v>
      </c>
    </row>
    <row r="26" spans="1:11" ht="12.75">
      <c r="A26">
        <v>33</v>
      </c>
      <c r="B26" t="s">
        <v>6</v>
      </c>
      <c r="C26">
        <v>82.46</v>
      </c>
      <c r="D26" t="s">
        <v>30</v>
      </c>
      <c r="E26" t="s">
        <v>6</v>
      </c>
      <c r="F26" s="3">
        <v>79.93</v>
      </c>
      <c r="G26" s="4">
        <v>47.47</v>
      </c>
      <c r="H26">
        <f>MAX(IF(E26=B26,Scoring!$A$3-Scoring!$B$3*ABS(F26-C26),Scoring!$E$3-Scoring!$F$3*ABS((100-F26)-C26)),Scoring!$A$6)</f>
        <v>47.47000000000001</v>
      </c>
      <c r="I26">
        <f t="shared" si="0"/>
      </c>
      <c r="K26">
        <f t="shared" si="1"/>
        <v>79.93</v>
      </c>
    </row>
    <row r="27" spans="1:11" ht="12.75">
      <c r="A27">
        <v>33</v>
      </c>
      <c r="B27" t="s">
        <v>6</v>
      </c>
      <c r="C27">
        <v>82.46</v>
      </c>
      <c r="D27" t="s">
        <v>31</v>
      </c>
      <c r="E27" t="s">
        <v>6</v>
      </c>
      <c r="F27" s="3">
        <v>85</v>
      </c>
      <c r="G27" s="4">
        <v>47.46</v>
      </c>
      <c r="H27">
        <f>MAX(IF(E27=B27,Scoring!$A$3-Scoring!$B$3*ABS(F27-C27),Scoring!$E$3-Scoring!$F$3*ABS((100-F27)-C27)),Scoring!$A$6)</f>
        <v>47.459999999999994</v>
      </c>
      <c r="I27">
        <f t="shared" si="0"/>
      </c>
      <c r="K27">
        <f t="shared" si="1"/>
        <v>85</v>
      </c>
    </row>
    <row r="28" spans="1:11" ht="12.75">
      <c r="A28">
        <v>33</v>
      </c>
      <c r="B28" t="s">
        <v>6</v>
      </c>
      <c r="C28">
        <v>82.46</v>
      </c>
      <c r="D28" t="s">
        <v>32</v>
      </c>
      <c r="E28" t="s">
        <v>6</v>
      </c>
      <c r="F28" s="3">
        <v>85.03</v>
      </c>
      <c r="G28" s="4">
        <v>47.43</v>
      </c>
      <c r="H28">
        <f>MAX(IF(E28=B28,Scoring!$A$3-Scoring!$B$3*ABS(F28-C28),Scoring!$E$3-Scoring!$F$3*ABS((100-F28)-C28)),Scoring!$A$6)</f>
        <v>47.42999999999999</v>
      </c>
      <c r="I28">
        <f t="shared" si="0"/>
      </c>
      <c r="K28">
        <f t="shared" si="1"/>
        <v>85.03</v>
      </c>
    </row>
    <row r="29" spans="1:11" ht="12.75">
      <c r="A29">
        <v>33</v>
      </c>
      <c r="B29" t="s">
        <v>6</v>
      </c>
      <c r="C29">
        <v>82.46</v>
      </c>
      <c r="D29" t="s">
        <v>33</v>
      </c>
      <c r="E29" t="s">
        <v>6</v>
      </c>
      <c r="F29" s="3">
        <v>79.84</v>
      </c>
      <c r="G29" s="4">
        <v>47.38</v>
      </c>
      <c r="H29">
        <f>MAX(IF(E29=B29,Scoring!$A$3-Scoring!$B$3*ABS(F29-C29),Scoring!$E$3-Scoring!$F$3*ABS((100-F29)-C29)),Scoring!$A$6)</f>
        <v>47.38000000000001</v>
      </c>
      <c r="I29">
        <f t="shared" si="0"/>
      </c>
      <c r="K29">
        <f t="shared" si="1"/>
        <v>79.84</v>
      </c>
    </row>
    <row r="30" spans="1:11" ht="12.75">
      <c r="A30">
        <v>33</v>
      </c>
      <c r="B30" t="s">
        <v>6</v>
      </c>
      <c r="C30">
        <v>82.46</v>
      </c>
      <c r="D30" t="s">
        <v>34</v>
      </c>
      <c r="E30" t="s">
        <v>6</v>
      </c>
      <c r="F30" s="3">
        <v>79.73</v>
      </c>
      <c r="G30" s="4">
        <v>47.27</v>
      </c>
      <c r="H30">
        <f>MAX(IF(E30=B30,Scoring!$A$3-Scoring!$B$3*ABS(F30-C30),Scoring!$E$3-Scoring!$F$3*ABS((100-F30)-C30)),Scoring!$A$6)</f>
        <v>47.27000000000001</v>
      </c>
      <c r="I30">
        <f t="shared" si="0"/>
      </c>
      <c r="K30">
        <f t="shared" si="1"/>
        <v>79.73</v>
      </c>
    </row>
    <row r="31" spans="1:11" ht="12.75">
      <c r="A31">
        <v>33</v>
      </c>
      <c r="B31" t="s">
        <v>6</v>
      </c>
      <c r="C31">
        <v>82.46</v>
      </c>
      <c r="D31" t="s">
        <v>35</v>
      </c>
      <c r="E31" t="s">
        <v>6</v>
      </c>
      <c r="F31" s="3">
        <v>85.22</v>
      </c>
      <c r="G31" s="4">
        <v>47.24</v>
      </c>
      <c r="H31">
        <f>MAX(IF(E31=B31,Scoring!$A$3-Scoring!$B$3*ABS(F31-C31),Scoring!$E$3-Scoring!$F$3*ABS((100-F31)-C31)),Scoring!$A$6)</f>
        <v>47.239999999999995</v>
      </c>
      <c r="I31">
        <f t="shared" si="0"/>
      </c>
      <c r="K31">
        <f t="shared" si="1"/>
        <v>85.22</v>
      </c>
    </row>
    <row r="32" spans="1:11" ht="12.75">
      <c r="A32">
        <v>33</v>
      </c>
      <c r="B32" t="s">
        <v>6</v>
      </c>
      <c r="C32">
        <v>82.46</v>
      </c>
      <c r="D32" t="s">
        <v>36</v>
      </c>
      <c r="E32" t="s">
        <v>6</v>
      </c>
      <c r="F32" s="3">
        <v>79.53</v>
      </c>
      <c r="G32" s="4">
        <v>47.07</v>
      </c>
      <c r="H32">
        <f>MAX(IF(E32=B32,Scoring!$A$3-Scoring!$B$3*ABS(F32-C32),Scoring!$E$3-Scoring!$F$3*ABS((100-F32)-C32)),Scoring!$A$6)</f>
        <v>47.07000000000001</v>
      </c>
      <c r="I32">
        <f t="shared" si="0"/>
      </c>
      <c r="K32">
        <f t="shared" si="1"/>
        <v>79.53</v>
      </c>
    </row>
    <row r="33" spans="1:11" ht="12.75">
      <c r="A33">
        <v>33</v>
      </c>
      <c r="B33" t="s">
        <v>6</v>
      </c>
      <c r="C33">
        <v>82.46</v>
      </c>
      <c r="D33" t="s">
        <v>37</v>
      </c>
      <c r="E33" t="s">
        <v>6</v>
      </c>
      <c r="F33" s="3">
        <v>79.48</v>
      </c>
      <c r="G33" s="4">
        <v>47.02</v>
      </c>
      <c r="H33">
        <f>MAX(IF(E33=B33,Scoring!$A$3-Scoring!$B$3*ABS(F33-C33),Scoring!$E$3-Scoring!$F$3*ABS((100-F33)-C33)),Scoring!$A$6)</f>
        <v>47.02000000000001</v>
      </c>
      <c r="I33">
        <f t="shared" si="0"/>
      </c>
      <c r="K33">
        <f t="shared" si="1"/>
        <v>79.48</v>
      </c>
    </row>
    <row r="34" spans="1:11" ht="12.75">
      <c r="A34">
        <v>33</v>
      </c>
      <c r="B34" t="s">
        <v>6</v>
      </c>
      <c r="C34">
        <v>82.46</v>
      </c>
      <c r="D34" t="s">
        <v>38</v>
      </c>
      <c r="E34" t="s">
        <v>6</v>
      </c>
      <c r="F34" s="3">
        <v>85.5</v>
      </c>
      <c r="G34" s="4">
        <v>46.96</v>
      </c>
      <c r="H34">
        <f>MAX(IF(E34=B34,Scoring!$A$3-Scoring!$B$3*ABS(F34-C34),Scoring!$E$3-Scoring!$F$3*ABS((100-F34)-C34)),Scoring!$A$6)</f>
        <v>46.959999999999994</v>
      </c>
      <c r="I34">
        <f t="shared" si="0"/>
      </c>
      <c r="K34">
        <f t="shared" si="1"/>
        <v>85.5</v>
      </c>
    </row>
    <row r="35" spans="1:11" ht="12.75">
      <c r="A35">
        <v>33</v>
      </c>
      <c r="B35" t="s">
        <v>6</v>
      </c>
      <c r="C35">
        <v>82.46</v>
      </c>
      <c r="D35" t="s">
        <v>39</v>
      </c>
      <c r="E35" t="s">
        <v>6</v>
      </c>
      <c r="F35" s="3">
        <v>79.3</v>
      </c>
      <c r="G35" s="4">
        <v>46.84</v>
      </c>
      <c r="H35">
        <f>MAX(IF(E35=B35,Scoring!$A$3-Scoring!$B$3*ABS(F35-C35),Scoring!$E$3-Scoring!$F$3*ABS((100-F35)-C35)),Scoring!$A$6)</f>
        <v>46.84</v>
      </c>
      <c r="I35">
        <f t="shared" si="0"/>
      </c>
      <c r="K35">
        <f t="shared" si="1"/>
        <v>79.3</v>
      </c>
    </row>
    <row r="36" spans="1:11" ht="12.75">
      <c r="A36">
        <v>33</v>
      </c>
      <c r="B36" t="s">
        <v>6</v>
      </c>
      <c r="C36">
        <v>82.46</v>
      </c>
      <c r="D36" t="s">
        <v>40</v>
      </c>
      <c r="E36" t="s">
        <v>6</v>
      </c>
      <c r="F36" s="3">
        <v>78.86</v>
      </c>
      <c r="G36" s="4">
        <v>46.4</v>
      </c>
      <c r="H36">
        <f>MAX(IF(E36=B36,Scoring!$A$3-Scoring!$B$3*ABS(F36-C36),Scoring!$E$3-Scoring!$F$3*ABS((100-F36)-C36)),Scoring!$A$6)</f>
        <v>46.400000000000006</v>
      </c>
      <c r="I36">
        <f t="shared" si="0"/>
      </c>
      <c r="K36">
        <f t="shared" si="1"/>
        <v>78.86</v>
      </c>
    </row>
    <row r="37" spans="1:11" ht="12.75">
      <c r="A37">
        <v>33</v>
      </c>
      <c r="B37" t="s">
        <v>6</v>
      </c>
      <c r="C37">
        <v>82.46</v>
      </c>
      <c r="D37" t="s">
        <v>41</v>
      </c>
      <c r="E37" t="s">
        <v>6</v>
      </c>
      <c r="F37" s="3">
        <v>86.36</v>
      </c>
      <c r="G37" s="4">
        <v>46.1</v>
      </c>
      <c r="H37">
        <f>MAX(IF(E37=B37,Scoring!$A$3-Scoring!$B$3*ABS(F37-C37),Scoring!$E$3-Scoring!$F$3*ABS((100-F37)-C37)),Scoring!$A$6)</f>
        <v>46.099999999999994</v>
      </c>
      <c r="I37">
        <f t="shared" si="0"/>
      </c>
      <c r="K37">
        <f t="shared" si="1"/>
        <v>86.36</v>
      </c>
    </row>
    <row r="38" spans="1:11" ht="12.75">
      <c r="A38">
        <v>33</v>
      </c>
      <c r="B38" t="s">
        <v>6</v>
      </c>
      <c r="C38">
        <v>82.46</v>
      </c>
      <c r="D38" t="s">
        <v>42</v>
      </c>
      <c r="E38" t="s">
        <v>6</v>
      </c>
      <c r="F38" s="3">
        <v>86.37</v>
      </c>
      <c r="G38" s="4">
        <v>46.09</v>
      </c>
      <c r="H38">
        <f>MAX(IF(E38=B38,Scoring!$A$3-Scoring!$B$3*ABS(F38-C38),Scoring!$E$3-Scoring!$F$3*ABS((100-F38)-C38)),Scoring!$A$6)</f>
        <v>46.08999999999999</v>
      </c>
      <c r="I38">
        <f t="shared" si="0"/>
      </c>
      <c r="K38">
        <f t="shared" si="1"/>
        <v>86.37</v>
      </c>
    </row>
    <row r="39" spans="1:11" ht="12.75">
      <c r="A39">
        <v>33</v>
      </c>
      <c r="B39" t="s">
        <v>6</v>
      </c>
      <c r="C39">
        <v>82.46</v>
      </c>
      <c r="D39" t="s">
        <v>43</v>
      </c>
      <c r="E39" t="s">
        <v>6</v>
      </c>
      <c r="F39" s="3">
        <v>78.54</v>
      </c>
      <c r="G39" s="4">
        <v>46.08</v>
      </c>
      <c r="H39">
        <f>MAX(IF(E39=B39,Scoring!$A$3-Scoring!$B$3*ABS(F39-C39),Scoring!$E$3-Scoring!$F$3*ABS((100-F39)-C39)),Scoring!$A$6)</f>
        <v>46.08000000000001</v>
      </c>
      <c r="I39">
        <f t="shared" si="0"/>
      </c>
      <c r="K39">
        <f t="shared" si="1"/>
        <v>78.54</v>
      </c>
    </row>
    <row r="40" spans="1:11" ht="12.75">
      <c r="A40">
        <v>33</v>
      </c>
      <c r="B40" t="s">
        <v>6</v>
      </c>
      <c r="C40">
        <v>82.46</v>
      </c>
      <c r="D40" t="s">
        <v>44</v>
      </c>
      <c r="E40" t="s">
        <v>6</v>
      </c>
      <c r="F40" s="3">
        <v>78</v>
      </c>
      <c r="G40" s="4">
        <v>45.54</v>
      </c>
      <c r="H40">
        <f>MAX(IF(E40=B40,Scoring!$A$3-Scoring!$B$3*ABS(F40-C40),Scoring!$E$3-Scoring!$F$3*ABS((100-F40)-C40)),Scoring!$A$6)</f>
        <v>45.540000000000006</v>
      </c>
      <c r="I40">
        <f t="shared" si="0"/>
      </c>
      <c r="K40">
        <f t="shared" si="1"/>
        <v>78</v>
      </c>
    </row>
    <row r="41" spans="1:11" ht="12.75">
      <c r="A41">
        <v>33</v>
      </c>
      <c r="B41" t="s">
        <v>6</v>
      </c>
      <c r="C41">
        <v>82.46</v>
      </c>
      <c r="D41" t="s">
        <v>45</v>
      </c>
      <c r="E41" t="s">
        <v>6</v>
      </c>
      <c r="F41" s="3">
        <v>77.92</v>
      </c>
      <c r="G41" s="4">
        <v>45.46</v>
      </c>
      <c r="H41">
        <f>MAX(IF(E41=B41,Scoring!$A$3-Scoring!$B$3*ABS(F41-C41),Scoring!$E$3-Scoring!$F$3*ABS((100-F41)-C41)),Scoring!$A$6)</f>
        <v>45.46000000000001</v>
      </c>
      <c r="I41">
        <f t="shared" si="0"/>
      </c>
      <c r="K41">
        <f t="shared" si="1"/>
        <v>77.92</v>
      </c>
    </row>
    <row r="42" spans="1:11" ht="12.75">
      <c r="A42">
        <v>33</v>
      </c>
      <c r="B42" t="s">
        <v>6</v>
      </c>
      <c r="C42">
        <v>82.46</v>
      </c>
      <c r="D42" t="s">
        <v>46</v>
      </c>
      <c r="E42" t="s">
        <v>6</v>
      </c>
      <c r="F42" s="3">
        <v>87.11</v>
      </c>
      <c r="G42" s="4">
        <v>45.35</v>
      </c>
      <c r="H42">
        <f>MAX(IF(E42=B42,Scoring!$A$3-Scoring!$B$3*ABS(F42-C42),Scoring!$E$3-Scoring!$F$3*ABS((100-F42)-C42)),Scoring!$A$6)</f>
        <v>45.349999999999994</v>
      </c>
      <c r="I42">
        <f t="shared" si="0"/>
      </c>
      <c r="K42">
        <f t="shared" si="1"/>
        <v>87.11</v>
      </c>
    </row>
    <row r="43" spans="1:11" ht="12.75">
      <c r="A43">
        <v>33</v>
      </c>
      <c r="B43" t="s">
        <v>6</v>
      </c>
      <c r="C43">
        <v>82.46</v>
      </c>
      <c r="D43" t="s">
        <v>47</v>
      </c>
      <c r="E43" t="s">
        <v>6</v>
      </c>
      <c r="F43" s="3">
        <v>77.77</v>
      </c>
      <c r="G43" s="4">
        <v>45.31</v>
      </c>
      <c r="H43">
        <f>MAX(IF(E43=B43,Scoring!$A$3-Scoring!$B$3*ABS(F43-C43),Scoring!$E$3-Scoring!$F$3*ABS((100-F43)-C43)),Scoring!$A$6)</f>
        <v>45.31</v>
      </c>
      <c r="I43">
        <f t="shared" si="0"/>
      </c>
      <c r="K43">
        <f t="shared" si="1"/>
        <v>77.77</v>
      </c>
    </row>
    <row r="44" spans="1:11" ht="12.75">
      <c r="A44">
        <v>33</v>
      </c>
      <c r="B44" t="s">
        <v>6</v>
      </c>
      <c r="C44">
        <v>82.46</v>
      </c>
      <c r="D44" t="s">
        <v>48</v>
      </c>
      <c r="E44" t="s">
        <v>6</v>
      </c>
      <c r="F44" s="3">
        <v>87.24</v>
      </c>
      <c r="G44" s="4">
        <v>45.22</v>
      </c>
      <c r="H44">
        <f>MAX(IF(E44=B44,Scoring!$A$3-Scoring!$B$3*ABS(F44-C44),Scoring!$E$3-Scoring!$F$3*ABS((100-F44)-C44)),Scoring!$A$6)</f>
        <v>45.22</v>
      </c>
      <c r="I44">
        <f t="shared" si="0"/>
      </c>
      <c r="K44">
        <f t="shared" si="1"/>
        <v>87.24</v>
      </c>
    </row>
    <row r="45" spans="1:11" ht="12.75">
      <c r="A45">
        <v>33</v>
      </c>
      <c r="B45" t="s">
        <v>6</v>
      </c>
      <c r="C45">
        <v>82.46</v>
      </c>
      <c r="D45" t="s">
        <v>49</v>
      </c>
      <c r="E45" t="s">
        <v>6</v>
      </c>
      <c r="F45" s="3">
        <v>77.64</v>
      </c>
      <c r="G45" s="4">
        <v>45.18</v>
      </c>
      <c r="H45">
        <f>MAX(IF(E45=B45,Scoring!$A$3-Scoring!$B$3*ABS(F45-C45),Scoring!$E$3-Scoring!$F$3*ABS((100-F45)-C45)),Scoring!$A$6)</f>
        <v>45.18000000000001</v>
      </c>
      <c r="I45">
        <f t="shared" si="0"/>
      </c>
      <c r="K45">
        <f t="shared" si="1"/>
        <v>77.64</v>
      </c>
    </row>
    <row r="46" spans="1:11" ht="12.75">
      <c r="A46">
        <v>33</v>
      </c>
      <c r="B46" t="s">
        <v>6</v>
      </c>
      <c r="C46">
        <v>82.46</v>
      </c>
      <c r="D46" t="s">
        <v>50</v>
      </c>
      <c r="E46" t="s">
        <v>6</v>
      </c>
      <c r="F46" s="3">
        <v>77.43</v>
      </c>
      <c r="G46" s="4">
        <v>44.97</v>
      </c>
      <c r="H46">
        <f>MAX(IF(E46=B46,Scoring!$A$3-Scoring!$B$3*ABS(F46-C46),Scoring!$E$3-Scoring!$F$3*ABS((100-F46)-C46)),Scoring!$A$6)</f>
        <v>44.97000000000001</v>
      </c>
      <c r="I46">
        <f t="shared" si="0"/>
      </c>
      <c r="K46">
        <f t="shared" si="1"/>
        <v>77.43</v>
      </c>
    </row>
    <row r="47" spans="1:11" ht="12.75">
      <c r="A47">
        <v>33</v>
      </c>
      <c r="B47" t="s">
        <v>6</v>
      </c>
      <c r="C47">
        <v>82.46</v>
      </c>
      <c r="D47" t="s">
        <v>51</v>
      </c>
      <c r="E47" t="s">
        <v>6</v>
      </c>
      <c r="F47" s="3">
        <v>77.43</v>
      </c>
      <c r="G47" s="4">
        <v>44.97</v>
      </c>
      <c r="H47">
        <f>MAX(IF(E47=B47,Scoring!$A$3-Scoring!$B$3*ABS(F47-C47),Scoring!$E$3-Scoring!$F$3*ABS((100-F47)-C47)),Scoring!$A$6)</f>
        <v>44.97000000000001</v>
      </c>
      <c r="I47">
        <f t="shared" si="0"/>
      </c>
      <c r="K47">
        <f t="shared" si="1"/>
        <v>77.43</v>
      </c>
    </row>
    <row r="48" spans="1:11" ht="12.75">
      <c r="A48">
        <v>33</v>
      </c>
      <c r="B48" t="s">
        <v>6</v>
      </c>
      <c r="C48">
        <v>82.46</v>
      </c>
      <c r="D48" t="s">
        <v>52</v>
      </c>
      <c r="E48" t="s">
        <v>6</v>
      </c>
      <c r="F48" s="3">
        <v>77.42</v>
      </c>
      <c r="G48" s="4">
        <v>44.96</v>
      </c>
      <c r="H48">
        <f>MAX(IF(E48=B48,Scoring!$A$3-Scoring!$B$3*ABS(F48-C48),Scoring!$E$3-Scoring!$F$3*ABS((100-F48)-C48)),Scoring!$A$6)</f>
        <v>44.96000000000001</v>
      </c>
      <c r="I48">
        <f t="shared" si="0"/>
      </c>
      <c r="K48">
        <f t="shared" si="1"/>
        <v>77.42</v>
      </c>
    </row>
    <row r="49" spans="1:11" ht="12.75">
      <c r="A49">
        <v>33</v>
      </c>
      <c r="B49" t="s">
        <v>6</v>
      </c>
      <c r="C49">
        <v>82.46</v>
      </c>
      <c r="D49" t="s">
        <v>53</v>
      </c>
      <c r="E49" t="s">
        <v>6</v>
      </c>
      <c r="F49" s="3">
        <v>87.56</v>
      </c>
      <c r="G49" s="4">
        <v>44.9</v>
      </c>
      <c r="H49">
        <f>MAX(IF(E49=B49,Scoring!$A$3-Scoring!$B$3*ABS(F49-C49),Scoring!$E$3-Scoring!$F$3*ABS((100-F49)-C49)),Scoring!$A$6)</f>
        <v>44.89999999999999</v>
      </c>
      <c r="I49">
        <f t="shared" si="0"/>
      </c>
      <c r="K49">
        <f t="shared" si="1"/>
        <v>87.56</v>
      </c>
    </row>
    <row r="50" spans="1:11" ht="12.75">
      <c r="A50">
        <v>33</v>
      </c>
      <c r="B50" t="s">
        <v>6</v>
      </c>
      <c r="C50">
        <v>82.46</v>
      </c>
      <c r="D50" t="s">
        <v>54</v>
      </c>
      <c r="E50" t="s">
        <v>6</v>
      </c>
      <c r="F50" s="3">
        <v>77.21</v>
      </c>
      <c r="G50" s="4">
        <v>44.75</v>
      </c>
      <c r="H50">
        <f>MAX(IF(E50=B50,Scoring!$A$3-Scoring!$B$3*ABS(F50-C50),Scoring!$E$3-Scoring!$F$3*ABS((100-F50)-C50)),Scoring!$A$6)</f>
        <v>44.75</v>
      </c>
      <c r="I50">
        <f t="shared" si="0"/>
      </c>
      <c r="K50">
        <f t="shared" si="1"/>
        <v>77.21</v>
      </c>
    </row>
    <row r="51" spans="1:11" ht="12.75">
      <c r="A51">
        <v>33</v>
      </c>
      <c r="B51" t="s">
        <v>6</v>
      </c>
      <c r="C51">
        <v>82.46</v>
      </c>
      <c r="D51" t="s">
        <v>55</v>
      </c>
      <c r="E51" t="s">
        <v>6</v>
      </c>
      <c r="F51" s="3">
        <v>77</v>
      </c>
      <c r="G51" s="4">
        <v>44.54</v>
      </c>
      <c r="H51">
        <f>MAX(IF(E51=B51,Scoring!$A$3-Scoring!$B$3*ABS(F51-C51),Scoring!$E$3-Scoring!$F$3*ABS((100-F51)-C51)),Scoring!$A$6)</f>
        <v>44.540000000000006</v>
      </c>
      <c r="I51">
        <f t="shared" si="0"/>
      </c>
      <c r="K51">
        <f t="shared" si="1"/>
        <v>77</v>
      </c>
    </row>
    <row r="52" spans="1:11" ht="12.75">
      <c r="A52">
        <v>33</v>
      </c>
      <c r="B52" t="s">
        <v>6</v>
      </c>
      <c r="C52">
        <v>82.46</v>
      </c>
      <c r="D52" t="s">
        <v>56</v>
      </c>
      <c r="E52" t="s">
        <v>6</v>
      </c>
      <c r="F52" s="3">
        <v>76.23</v>
      </c>
      <c r="G52" s="4">
        <v>43.77</v>
      </c>
      <c r="H52">
        <f>MAX(IF(E52=B52,Scoring!$A$3-Scoring!$B$3*ABS(F52-C52),Scoring!$E$3-Scoring!$F$3*ABS((100-F52)-C52)),Scoring!$A$6)</f>
        <v>43.77000000000001</v>
      </c>
      <c r="I52">
        <f t="shared" si="0"/>
      </c>
      <c r="K52">
        <f t="shared" si="1"/>
        <v>76.23</v>
      </c>
    </row>
    <row r="53" spans="1:11" ht="12.75">
      <c r="A53">
        <v>33</v>
      </c>
      <c r="B53" t="s">
        <v>6</v>
      </c>
      <c r="C53">
        <v>82.46</v>
      </c>
      <c r="D53" t="s">
        <v>57</v>
      </c>
      <c r="E53" t="s">
        <v>6</v>
      </c>
      <c r="F53" s="3">
        <v>89.55</v>
      </c>
      <c r="G53" s="4">
        <v>42.91</v>
      </c>
      <c r="H53">
        <f>MAX(IF(E53=B53,Scoring!$A$3-Scoring!$B$3*ABS(F53-C53),Scoring!$E$3-Scoring!$F$3*ABS((100-F53)-C53)),Scoring!$A$6)</f>
        <v>42.91</v>
      </c>
      <c r="I53">
        <f t="shared" si="0"/>
      </c>
      <c r="K53">
        <f t="shared" si="1"/>
        <v>89.55</v>
      </c>
    </row>
    <row r="54" spans="1:11" ht="12.75">
      <c r="A54">
        <v>33</v>
      </c>
      <c r="B54" t="s">
        <v>6</v>
      </c>
      <c r="C54">
        <v>82.46</v>
      </c>
      <c r="D54" t="s">
        <v>58</v>
      </c>
      <c r="E54" t="s">
        <v>6</v>
      </c>
      <c r="F54" s="3">
        <v>90.15</v>
      </c>
      <c r="G54" s="4">
        <v>42.31</v>
      </c>
      <c r="H54">
        <f>MAX(IF(E54=B54,Scoring!$A$3-Scoring!$B$3*ABS(F54-C54),Scoring!$E$3-Scoring!$F$3*ABS((100-F54)-C54)),Scoring!$A$6)</f>
        <v>42.30999999999999</v>
      </c>
      <c r="I54">
        <f t="shared" si="0"/>
      </c>
      <c r="K54">
        <f t="shared" si="1"/>
        <v>90.15</v>
      </c>
    </row>
    <row r="55" spans="1:11" ht="12.75">
      <c r="A55">
        <v>34</v>
      </c>
      <c r="B55" t="s">
        <v>66</v>
      </c>
      <c r="C55">
        <v>50.3</v>
      </c>
      <c r="D55" t="s">
        <v>42</v>
      </c>
      <c r="E55" t="s">
        <v>66</v>
      </c>
      <c r="F55" s="3">
        <v>52.08</v>
      </c>
      <c r="G55" s="4">
        <v>48.22</v>
      </c>
      <c r="H55">
        <f>MAX(IF(E55=B55,Scoring!$A$3-Scoring!$B$3*ABS(F55-C55),Scoring!$E$3-Scoring!$F$3*ABS((100-F55)-C55)),Scoring!$A$6)</f>
        <v>48.22</v>
      </c>
      <c r="I55">
        <f t="shared" si="0"/>
      </c>
      <c r="K55">
        <f t="shared" si="1"/>
        <v>52.08</v>
      </c>
    </row>
    <row r="56" spans="1:11" ht="12.75">
      <c r="A56">
        <v>34</v>
      </c>
      <c r="B56" t="s">
        <v>66</v>
      </c>
      <c r="C56">
        <v>50.3</v>
      </c>
      <c r="D56" t="s">
        <v>31</v>
      </c>
      <c r="E56" t="s">
        <v>66</v>
      </c>
      <c r="F56" s="3">
        <v>52.34</v>
      </c>
      <c r="G56" s="4">
        <v>47.96</v>
      </c>
      <c r="H56">
        <f>MAX(IF(E56=B56,Scoring!$A$3-Scoring!$B$3*ABS(F56-C56),Scoring!$E$3-Scoring!$F$3*ABS((100-F56)-C56)),Scoring!$A$6)</f>
        <v>47.959999999999994</v>
      </c>
      <c r="I56">
        <f t="shared" si="0"/>
      </c>
      <c r="K56">
        <f t="shared" si="1"/>
        <v>52.34</v>
      </c>
    </row>
    <row r="57" spans="1:11" ht="12.75">
      <c r="A57">
        <v>34</v>
      </c>
      <c r="B57" t="s">
        <v>66</v>
      </c>
      <c r="C57">
        <v>50.3</v>
      </c>
      <c r="D57" t="s">
        <v>16</v>
      </c>
      <c r="E57" t="s">
        <v>66</v>
      </c>
      <c r="F57" s="3">
        <v>52.49</v>
      </c>
      <c r="G57" s="4">
        <v>47.81</v>
      </c>
      <c r="H57">
        <f>MAX(IF(E57=B57,Scoring!$A$3-Scoring!$B$3*ABS(F57-C57),Scoring!$E$3-Scoring!$F$3*ABS((100-F57)-C57)),Scoring!$A$6)</f>
        <v>47.809999999999995</v>
      </c>
      <c r="I57">
        <f t="shared" si="0"/>
      </c>
      <c r="K57">
        <f t="shared" si="1"/>
        <v>52.49</v>
      </c>
    </row>
    <row r="58" spans="1:11" ht="12.75">
      <c r="A58">
        <v>34</v>
      </c>
      <c r="B58" t="s">
        <v>66</v>
      </c>
      <c r="C58">
        <v>50.3</v>
      </c>
      <c r="D58" t="s">
        <v>20</v>
      </c>
      <c r="E58" t="s">
        <v>66</v>
      </c>
      <c r="F58" s="3">
        <v>53.09</v>
      </c>
      <c r="G58" s="4">
        <v>47.21</v>
      </c>
      <c r="H58">
        <f>MAX(IF(E58=B58,Scoring!$A$3-Scoring!$B$3*ABS(F58-C58),Scoring!$E$3-Scoring!$F$3*ABS((100-F58)-C58)),Scoring!$A$6)</f>
        <v>47.209999999999994</v>
      </c>
      <c r="I58">
        <f t="shared" si="0"/>
      </c>
      <c r="K58">
        <f t="shared" si="1"/>
        <v>53.09</v>
      </c>
    </row>
    <row r="59" spans="1:11" ht="12.75">
      <c r="A59">
        <v>34</v>
      </c>
      <c r="B59" t="s">
        <v>66</v>
      </c>
      <c r="C59">
        <v>50.3</v>
      </c>
      <c r="D59" t="s">
        <v>8</v>
      </c>
      <c r="E59" t="s">
        <v>66</v>
      </c>
      <c r="F59" s="3">
        <v>53.33</v>
      </c>
      <c r="G59" s="4">
        <v>46.97</v>
      </c>
      <c r="H59">
        <f>MAX(IF(E59=B59,Scoring!$A$3-Scoring!$B$3*ABS(F59-C59),Scoring!$E$3-Scoring!$F$3*ABS((100-F59)-C59)),Scoring!$A$6)</f>
        <v>46.97</v>
      </c>
      <c r="I59">
        <f t="shared" si="0"/>
      </c>
      <c r="K59">
        <f t="shared" si="1"/>
        <v>53.33</v>
      </c>
    </row>
    <row r="60" spans="1:11" ht="12.75">
      <c r="A60">
        <v>34</v>
      </c>
      <c r="B60" t="s">
        <v>66</v>
      </c>
      <c r="C60">
        <v>50.3</v>
      </c>
      <c r="D60" t="s">
        <v>12</v>
      </c>
      <c r="E60" t="s">
        <v>66</v>
      </c>
      <c r="F60" s="3">
        <v>53.67</v>
      </c>
      <c r="G60" s="4">
        <v>46.63</v>
      </c>
      <c r="H60">
        <f>MAX(IF(E60=B60,Scoring!$A$3-Scoring!$B$3*ABS(F60-C60),Scoring!$E$3-Scoring!$F$3*ABS((100-F60)-C60)),Scoring!$A$6)</f>
        <v>46.629999999999995</v>
      </c>
      <c r="I60">
        <f t="shared" si="0"/>
      </c>
      <c r="K60">
        <f t="shared" si="1"/>
        <v>53.67</v>
      </c>
    </row>
    <row r="61" spans="1:11" ht="12.75">
      <c r="A61">
        <v>34</v>
      </c>
      <c r="B61" t="s">
        <v>66</v>
      </c>
      <c r="C61">
        <v>50.3</v>
      </c>
      <c r="D61" t="s">
        <v>22</v>
      </c>
      <c r="E61" t="s">
        <v>66</v>
      </c>
      <c r="F61" s="3">
        <v>54.23</v>
      </c>
      <c r="G61" s="4">
        <v>46.07</v>
      </c>
      <c r="H61">
        <f>MAX(IF(E61=B61,Scoring!$A$3-Scoring!$B$3*ABS(F61-C61),Scoring!$E$3-Scoring!$F$3*ABS((100-F61)-C61)),Scoring!$A$6)</f>
        <v>46.07</v>
      </c>
      <c r="I61">
        <f t="shared" si="0"/>
      </c>
      <c r="K61">
        <f t="shared" si="1"/>
        <v>54.23</v>
      </c>
    </row>
    <row r="62" spans="1:11" ht="12.75">
      <c r="A62">
        <v>34</v>
      </c>
      <c r="B62" t="s">
        <v>66</v>
      </c>
      <c r="C62">
        <v>50.3</v>
      </c>
      <c r="D62" t="s">
        <v>13</v>
      </c>
      <c r="E62" t="s">
        <v>66</v>
      </c>
      <c r="F62" s="3">
        <v>54.71</v>
      </c>
      <c r="G62" s="4">
        <v>45.59</v>
      </c>
      <c r="H62">
        <f>MAX(IF(E62=B62,Scoring!$A$3-Scoring!$B$3*ABS(F62-C62),Scoring!$E$3-Scoring!$F$3*ABS((100-F62)-C62)),Scoring!$A$6)</f>
        <v>45.589999999999996</v>
      </c>
      <c r="I62">
        <f t="shared" si="0"/>
      </c>
      <c r="K62">
        <f t="shared" si="1"/>
        <v>54.71</v>
      </c>
    </row>
    <row r="63" spans="1:11" ht="12.75">
      <c r="A63">
        <v>34</v>
      </c>
      <c r="B63" t="s">
        <v>66</v>
      </c>
      <c r="C63">
        <v>50.3</v>
      </c>
      <c r="D63" t="s">
        <v>15</v>
      </c>
      <c r="E63" t="s">
        <v>66</v>
      </c>
      <c r="F63" s="3">
        <v>54.91</v>
      </c>
      <c r="G63" s="4">
        <v>45.39</v>
      </c>
      <c r="H63">
        <f>MAX(IF(E63=B63,Scoring!$A$3-Scoring!$B$3*ABS(F63-C63),Scoring!$E$3-Scoring!$F$3*ABS((100-F63)-C63)),Scoring!$A$6)</f>
        <v>45.39</v>
      </c>
      <c r="I63">
        <f t="shared" si="0"/>
      </c>
      <c r="K63">
        <f t="shared" si="1"/>
        <v>54.91</v>
      </c>
    </row>
    <row r="64" spans="1:11" ht="12.75">
      <c r="A64">
        <v>34</v>
      </c>
      <c r="B64" t="s">
        <v>66</v>
      </c>
      <c r="C64">
        <v>50.3</v>
      </c>
      <c r="D64" t="s">
        <v>52</v>
      </c>
      <c r="E64" t="s">
        <v>66</v>
      </c>
      <c r="F64" s="3">
        <v>55.01</v>
      </c>
      <c r="G64" s="4">
        <v>45.29</v>
      </c>
      <c r="H64">
        <f>MAX(IF(E64=B64,Scoring!$A$3-Scoring!$B$3*ABS(F64-C64),Scoring!$E$3-Scoring!$F$3*ABS((100-F64)-C64)),Scoring!$A$6)</f>
        <v>45.29</v>
      </c>
      <c r="I64">
        <f t="shared" si="0"/>
      </c>
      <c r="K64">
        <f t="shared" si="1"/>
        <v>55.01</v>
      </c>
    </row>
    <row r="65" spans="1:11" ht="12.75">
      <c r="A65">
        <v>34</v>
      </c>
      <c r="B65" t="s">
        <v>66</v>
      </c>
      <c r="C65">
        <v>50.3</v>
      </c>
      <c r="D65" t="s">
        <v>33</v>
      </c>
      <c r="E65" t="s">
        <v>66</v>
      </c>
      <c r="F65" s="3">
        <v>55.09</v>
      </c>
      <c r="G65" s="4">
        <v>45.21</v>
      </c>
      <c r="H65">
        <f>MAX(IF(E65=B65,Scoring!$A$3-Scoring!$B$3*ABS(F65-C65),Scoring!$E$3-Scoring!$F$3*ABS((100-F65)-C65)),Scoring!$A$6)</f>
        <v>45.209999999999994</v>
      </c>
      <c r="I65">
        <f t="shared" si="0"/>
      </c>
      <c r="K65">
        <f t="shared" si="1"/>
        <v>55.09</v>
      </c>
    </row>
    <row r="66" spans="1:11" ht="12.75">
      <c r="A66">
        <v>34</v>
      </c>
      <c r="B66" t="s">
        <v>66</v>
      </c>
      <c r="C66">
        <v>50.3</v>
      </c>
      <c r="D66" t="s">
        <v>18</v>
      </c>
      <c r="E66" t="s">
        <v>66</v>
      </c>
      <c r="F66" s="3">
        <v>55.23</v>
      </c>
      <c r="G66" s="4">
        <v>45.07</v>
      </c>
      <c r="H66">
        <f>MAX(IF(E66=B66,Scoring!$A$3-Scoring!$B$3*ABS(F66-C66),Scoring!$E$3-Scoring!$F$3*ABS((100-F66)-C66)),Scoring!$A$6)</f>
        <v>45.07</v>
      </c>
      <c r="I66">
        <f aca="true" t="shared" si="2" ref="I66:I129">IF(H66&lt;&gt;G66,1,"")</f>
      </c>
      <c r="K66">
        <f aca="true" t="shared" si="3" ref="K66:K129">IF(E66=B66,F66,100-F66)</f>
        <v>55.23</v>
      </c>
    </row>
    <row r="67" spans="1:11" ht="12.75">
      <c r="A67">
        <v>34</v>
      </c>
      <c r="B67" t="s">
        <v>66</v>
      </c>
      <c r="C67">
        <v>50.3</v>
      </c>
      <c r="D67" t="s">
        <v>50</v>
      </c>
      <c r="E67" t="s">
        <v>66</v>
      </c>
      <c r="F67" s="3">
        <v>56.32</v>
      </c>
      <c r="G67" s="4">
        <v>43.98</v>
      </c>
      <c r="H67">
        <f>MAX(IF(E67=B67,Scoring!$A$3-Scoring!$B$3*ABS(F67-C67),Scoring!$E$3-Scoring!$F$3*ABS((100-F67)-C67)),Scoring!$A$6)</f>
        <v>43.98</v>
      </c>
      <c r="I67">
        <f t="shared" si="2"/>
      </c>
      <c r="K67">
        <f t="shared" si="3"/>
        <v>56.32</v>
      </c>
    </row>
    <row r="68" spans="1:11" ht="12.75">
      <c r="A68">
        <v>34</v>
      </c>
      <c r="B68" t="s">
        <v>66</v>
      </c>
      <c r="C68">
        <v>50.3</v>
      </c>
      <c r="D68" t="s">
        <v>43</v>
      </c>
      <c r="E68" t="s">
        <v>66</v>
      </c>
      <c r="F68" s="3">
        <v>57.56</v>
      </c>
      <c r="G68" s="4">
        <v>42.74</v>
      </c>
      <c r="H68">
        <f>MAX(IF(E68=B68,Scoring!$A$3-Scoring!$B$3*ABS(F68-C68),Scoring!$E$3-Scoring!$F$3*ABS((100-F68)-C68)),Scoring!$A$6)</f>
        <v>42.739999999999995</v>
      </c>
      <c r="I68">
        <f t="shared" si="2"/>
      </c>
      <c r="K68">
        <f t="shared" si="3"/>
        <v>57.56</v>
      </c>
    </row>
    <row r="69" spans="1:11" ht="12.75">
      <c r="A69">
        <v>34</v>
      </c>
      <c r="B69" t="s">
        <v>66</v>
      </c>
      <c r="C69">
        <v>50.3</v>
      </c>
      <c r="D69" t="s">
        <v>49</v>
      </c>
      <c r="E69" t="s">
        <v>66</v>
      </c>
      <c r="F69" s="3">
        <v>58.07</v>
      </c>
      <c r="G69" s="4">
        <v>42.23</v>
      </c>
      <c r="H69">
        <f>MAX(IF(E69=B69,Scoring!$A$3-Scoring!$B$3*ABS(F69-C69),Scoring!$E$3-Scoring!$F$3*ABS((100-F69)-C69)),Scoring!$A$6)</f>
        <v>42.23</v>
      </c>
      <c r="I69">
        <f t="shared" si="2"/>
      </c>
      <c r="K69">
        <f t="shared" si="3"/>
        <v>58.07</v>
      </c>
    </row>
    <row r="70" spans="1:11" ht="12.75">
      <c r="A70">
        <v>34</v>
      </c>
      <c r="B70" t="s">
        <v>66</v>
      </c>
      <c r="C70">
        <v>50.3</v>
      </c>
      <c r="D70" t="s">
        <v>46</v>
      </c>
      <c r="E70" t="s">
        <v>66</v>
      </c>
      <c r="F70" s="3">
        <v>58.22</v>
      </c>
      <c r="G70" s="4">
        <v>42.08</v>
      </c>
      <c r="H70">
        <f>MAX(IF(E70=B70,Scoring!$A$3-Scoring!$B$3*ABS(F70-C70),Scoring!$E$3-Scoring!$F$3*ABS((100-F70)-C70)),Scoring!$A$6)</f>
        <v>42.08</v>
      </c>
      <c r="I70">
        <f t="shared" si="2"/>
      </c>
      <c r="K70">
        <f t="shared" si="3"/>
        <v>58.22</v>
      </c>
    </row>
    <row r="71" spans="1:11" ht="12.75">
      <c r="A71">
        <v>34</v>
      </c>
      <c r="B71" t="s">
        <v>66</v>
      </c>
      <c r="C71">
        <v>50.3</v>
      </c>
      <c r="D71" t="s">
        <v>48</v>
      </c>
      <c r="E71" t="s">
        <v>66</v>
      </c>
      <c r="F71" s="3">
        <v>58.24</v>
      </c>
      <c r="G71" s="4">
        <v>42.06</v>
      </c>
      <c r="H71">
        <f>MAX(IF(E71=B71,Scoring!$A$3-Scoring!$B$3*ABS(F71-C71),Scoring!$E$3-Scoring!$F$3*ABS((100-F71)-C71)),Scoring!$A$6)</f>
        <v>42.059999999999995</v>
      </c>
      <c r="I71">
        <f t="shared" si="2"/>
      </c>
      <c r="K71">
        <f t="shared" si="3"/>
        <v>58.24</v>
      </c>
    </row>
    <row r="72" spans="1:11" ht="12.75">
      <c r="A72">
        <v>34</v>
      </c>
      <c r="B72" t="s">
        <v>66</v>
      </c>
      <c r="C72">
        <v>50.3</v>
      </c>
      <c r="D72" t="s">
        <v>19</v>
      </c>
      <c r="E72" t="s">
        <v>66</v>
      </c>
      <c r="F72" s="3">
        <v>58.41</v>
      </c>
      <c r="G72" s="4">
        <v>41.89</v>
      </c>
      <c r="H72">
        <f>MAX(IF(E72=B72,Scoring!$A$3-Scoring!$B$3*ABS(F72-C72),Scoring!$E$3-Scoring!$F$3*ABS((100-F72)-C72)),Scoring!$A$6)</f>
        <v>41.89</v>
      </c>
      <c r="I72">
        <f t="shared" si="2"/>
      </c>
      <c r="K72">
        <f t="shared" si="3"/>
        <v>58.41</v>
      </c>
    </row>
    <row r="73" spans="1:11" ht="12.75">
      <c r="A73">
        <v>34</v>
      </c>
      <c r="B73" t="s">
        <v>66</v>
      </c>
      <c r="C73">
        <v>50.3</v>
      </c>
      <c r="D73" t="s">
        <v>67</v>
      </c>
      <c r="E73" t="s">
        <v>66</v>
      </c>
      <c r="F73" s="3">
        <v>58.59</v>
      </c>
      <c r="G73" s="4">
        <v>41.71</v>
      </c>
      <c r="H73">
        <f>MAX(IF(E73=B73,Scoring!$A$3-Scoring!$B$3*ABS(F73-C73),Scoring!$E$3-Scoring!$F$3*ABS((100-F73)-C73)),Scoring!$A$6)</f>
        <v>41.709999999999994</v>
      </c>
      <c r="I73">
        <f t="shared" si="2"/>
      </c>
      <c r="K73">
        <f t="shared" si="3"/>
        <v>58.59</v>
      </c>
    </row>
    <row r="74" spans="1:11" ht="12.75">
      <c r="A74">
        <v>34</v>
      </c>
      <c r="B74" t="s">
        <v>66</v>
      </c>
      <c r="C74">
        <v>50.3</v>
      </c>
      <c r="D74" t="s">
        <v>23</v>
      </c>
      <c r="E74" t="s">
        <v>66</v>
      </c>
      <c r="F74" s="3">
        <v>58.9</v>
      </c>
      <c r="G74" s="4">
        <v>41.4</v>
      </c>
      <c r="H74">
        <f>MAX(IF(E74=B74,Scoring!$A$3-Scoring!$B$3*ABS(F74-C74),Scoring!$E$3-Scoring!$F$3*ABS((100-F74)-C74)),Scoring!$A$6)</f>
        <v>41.4</v>
      </c>
      <c r="I74">
        <f t="shared" si="2"/>
      </c>
      <c r="K74">
        <f t="shared" si="3"/>
        <v>58.9</v>
      </c>
    </row>
    <row r="75" spans="1:11" ht="12.75">
      <c r="A75">
        <v>34</v>
      </c>
      <c r="B75" t="s">
        <v>66</v>
      </c>
      <c r="C75">
        <v>50.3</v>
      </c>
      <c r="D75" t="s">
        <v>11</v>
      </c>
      <c r="E75" t="s">
        <v>66</v>
      </c>
      <c r="F75" s="3">
        <v>59.51</v>
      </c>
      <c r="G75" s="4">
        <v>40.79</v>
      </c>
      <c r="H75">
        <f>MAX(IF(E75=B75,Scoring!$A$3-Scoring!$B$3*ABS(F75-C75),Scoring!$E$3-Scoring!$F$3*ABS((100-F75)-C75)),Scoring!$A$6)</f>
        <v>40.79</v>
      </c>
      <c r="I75">
        <f t="shared" si="2"/>
      </c>
      <c r="K75">
        <f t="shared" si="3"/>
        <v>59.51</v>
      </c>
    </row>
    <row r="76" spans="1:11" ht="12.75">
      <c r="A76">
        <v>34</v>
      </c>
      <c r="B76" t="s">
        <v>66</v>
      </c>
      <c r="C76">
        <v>50.3</v>
      </c>
      <c r="D76" t="s">
        <v>5</v>
      </c>
      <c r="E76" t="s">
        <v>66</v>
      </c>
      <c r="F76" s="3">
        <v>59.87</v>
      </c>
      <c r="G76" s="4">
        <v>40.43</v>
      </c>
      <c r="H76">
        <f>MAX(IF(E76=B76,Scoring!$A$3-Scoring!$B$3*ABS(F76-C76),Scoring!$E$3-Scoring!$F$3*ABS((100-F76)-C76)),Scoring!$A$6)</f>
        <v>40.43</v>
      </c>
      <c r="I76">
        <f t="shared" si="2"/>
      </c>
      <c r="K76">
        <f t="shared" si="3"/>
        <v>59.87</v>
      </c>
    </row>
    <row r="77" spans="1:11" ht="12.75">
      <c r="A77">
        <v>34</v>
      </c>
      <c r="B77" t="s">
        <v>66</v>
      </c>
      <c r="C77">
        <v>50.3</v>
      </c>
      <c r="D77" t="s">
        <v>29</v>
      </c>
      <c r="E77" t="s">
        <v>66</v>
      </c>
      <c r="F77" s="3">
        <v>60</v>
      </c>
      <c r="G77" s="4">
        <v>40.3</v>
      </c>
      <c r="H77">
        <f>MAX(IF(E77=B77,Scoring!$A$3-Scoring!$B$3*ABS(F77-C77),Scoring!$E$3-Scoring!$F$3*ABS((100-F77)-C77)),Scoring!$A$6)</f>
        <v>40.3</v>
      </c>
      <c r="I77">
        <f t="shared" si="2"/>
      </c>
      <c r="K77">
        <f t="shared" si="3"/>
        <v>60</v>
      </c>
    </row>
    <row r="78" spans="1:11" ht="12.75">
      <c r="A78">
        <v>34</v>
      </c>
      <c r="B78" t="s">
        <v>66</v>
      </c>
      <c r="C78">
        <v>50.3</v>
      </c>
      <c r="D78" t="s">
        <v>41</v>
      </c>
      <c r="E78" t="s">
        <v>66</v>
      </c>
      <c r="F78" s="3">
        <v>60.25</v>
      </c>
      <c r="G78" s="4">
        <v>40.05</v>
      </c>
      <c r="H78">
        <f>MAX(IF(E78=B78,Scoring!$A$3-Scoring!$B$3*ABS(F78-C78),Scoring!$E$3-Scoring!$F$3*ABS((100-F78)-C78)),Scoring!$A$6)</f>
        <v>40.05</v>
      </c>
      <c r="I78">
        <f t="shared" si="2"/>
      </c>
      <c r="K78">
        <f t="shared" si="3"/>
        <v>60.25</v>
      </c>
    </row>
    <row r="79" spans="1:11" ht="12.75">
      <c r="A79">
        <v>34</v>
      </c>
      <c r="B79" t="s">
        <v>66</v>
      </c>
      <c r="C79">
        <v>50.3</v>
      </c>
      <c r="D79" t="s">
        <v>53</v>
      </c>
      <c r="E79" t="s">
        <v>66</v>
      </c>
      <c r="F79" s="3">
        <v>60.57</v>
      </c>
      <c r="G79" s="4">
        <v>39.73</v>
      </c>
      <c r="H79">
        <f>MAX(IF(E79=B79,Scoring!$A$3-Scoring!$B$3*ABS(F79-C79),Scoring!$E$3-Scoring!$F$3*ABS((100-F79)-C79)),Scoring!$A$6)</f>
        <v>39.73</v>
      </c>
      <c r="I79">
        <f t="shared" si="2"/>
      </c>
      <c r="K79">
        <f t="shared" si="3"/>
        <v>60.57</v>
      </c>
    </row>
    <row r="80" spans="1:11" ht="12.75">
      <c r="A80">
        <v>34</v>
      </c>
      <c r="B80" t="s">
        <v>66</v>
      </c>
      <c r="C80">
        <v>50.3</v>
      </c>
      <c r="D80" t="s">
        <v>44</v>
      </c>
      <c r="E80" t="s">
        <v>66</v>
      </c>
      <c r="F80" s="3">
        <v>61</v>
      </c>
      <c r="G80" s="4">
        <v>39.3</v>
      </c>
      <c r="H80">
        <f>MAX(IF(E80=B80,Scoring!$A$3-Scoring!$B$3*ABS(F80-C80),Scoring!$E$3-Scoring!$F$3*ABS((100-F80)-C80)),Scoring!$A$6)</f>
        <v>39.3</v>
      </c>
      <c r="I80">
        <f t="shared" si="2"/>
      </c>
      <c r="K80">
        <f t="shared" si="3"/>
        <v>61</v>
      </c>
    </row>
    <row r="81" spans="1:11" ht="12.75">
      <c r="A81">
        <v>34</v>
      </c>
      <c r="B81" t="s">
        <v>66</v>
      </c>
      <c r="C81">
        <v>50.3</v>
      </c>
      <c r="D81" t="s">
        <v>27</v>
      </c>
      <c r="E81" t="s">
        <v>66</v>
      </c>
      <c r="F81" s="3">
        <v>61.09</v>
      </c>
      <c r="G81" s="4">
        <v>39.21</v>
      </c>
      <c r="H81">
        <f>MAX(IF(E81=B81,Scoring!$A$3-Scoring!$B$3*ABS(F81-C81),Scoring!$E$3-Scoring!$F$3*ABS((100-F81)-C81)),Scoring!$A$6)</f>
        <v>39.209999999999994</v>
      </c>
      <c r="I81">
        <f t="shared" si="2"/>
      </c>
      <c r="K81">
        <f t="shared" si="3"/>
        <v>61.09</v>
      </c>
    </row>
    <row r="82" spans="1:11" ht="12.75">
      <c r="A82">
        <v>34</v>
      </c>
      <c r="B82" t="s">
        <v>66</v>
      </c>
      <c r="C82">
        <v>50.3</v>
      </c>
      <c r="D82" t="s">
        <v>39</v>
      </c>
      <c r="E82" t="s">
        <v>66</v>
      </c>
      <c r="F82" s="3">
        <v>61.2</v>
      </c>
      <c r="G82" s="4">
        <v>39.1</v>
      </c>
      <c r="H82">
        <f>MAX(IF(E82=B82,Scoring!$A$3-Scoring!$B$3*ABS(F82-C82),Scoring!$E$3-Scoring!$F$3*ABS((100-F82)-C82)),Scoring!$A$6)</f>
        <v>39.099999999999994</v>
      </c>
      <c r="I82">
        <f t="shared" si="2"/>
      </c>
      <c r="K82">
        <f t="shared" si="3"/>
        <v>61.2</v>
      </c>
    </row>
    <row r="83" spans="1:11" ht="12.75">
      <c r="A83">
        <v>34</v>
      </c>
      <c r="B83" t="s">
        <v>66</v>
      </c>
      <c r="C83">
        <v>50.3</v>
      </c>
      <c r="D83" t="s">
        <v>47</v>
      </c>
      <c r="E83" t="s">
        <v>66</v>
      </c>
      <c r="F83" s="3">
        <v>61.21</v>
      </c>
      <c r="G83" s="4">
        <v>39.09</v>
      </c>
      <c r="H83">
        <f>MAX(IF(E83=B83,Scoring!$A$3-Scoring!$B$3*ABS(F83-C83),Scoring!$E$3-Scoring!$F$3*ABS((100-F83)-C83)),Scoring!$A$6)</f>
        <v>39.089999999999996</v>
      </c>
      <c r="I83">
        <f t="shared" si="2"/>
      </c>
      <c r="K83">
        <f t="shared" si="3"/>
        <v>61.21</v>
      </c>
    </row>
    <row r="84" spans="1:11" ht="12.75">
      <c r="A84">
        <v>34</v>
      </c>
      <c r="B84" t="s">
        <v>66</v>
      </c>
      <c r="C84">
        <v>50.3</v>
      </c>
      <c r="D84" t="s">
        <v>28</v>
      </c>
      <c r="E84" t="s">
        <v>66</v>
      </c>
      <c r="F84" s="3">
        <v>61.69</v>
      </c>
      <c r="G84" s="4">
        <v>38.61</v>
      </c>
      <c r="H84">
        <f>MAX(IF(E84=B84,Scoring!$A$3-Scoring!$B$3*ABS(F84-C84),Scoring!$E$3-Scoring!$F$3*ABS((100-F84)-C84)),Scoring!$A$6)</f>
        <v>38.61</v>
      </c>
      <c r="I84">
        <f t="shared" si="2"/>
      </c>
      <c r="K84">
        <f t="shared" si="3"/>
        <v>61.69</v>
      </c>
    </row>
    <row r="85" spans="1:11" ht="12.75">
      <c r="A85">
        <v>34</v>
      </c>
      <c r="B85" t="s">
        <v>66</v>
      </c>
      <c r="C85">
        <v>50.3</v>
      </c>
      <c r="D85" t="s">
        <v>32</v>
      </c>
      <c r="E85" t="s">
        <v>66</v>
      </c>
      <c r="F85" s="3">
        <v>62.08</v>
      </c>
      <c r="G85" s="4">
        <v>38.22</v>
      </c>
      <c r="H85">
        <f>MAX(IF(E85=B85,Scoring!$A$3-Scoring!$B$3*ABS(F85-C85),Scoring!$E$3-Scoring!$F$3*ABS((100-F85)-C85)),Scoring!$A$6)</f>
        <v>38.22</v>
      </c>
      <c r="I85">
        <f t="shared" si="2"/>
      </c>
      <c r="K85">
        <f t="shared" si="3"/>
        <v>62.08</v>
      </c>
    </row>
    <row r="86" spans="1:11" ht="12.75">
      <c r="A86">
        <v>34</v>
      </c>
      <c r="B86" t="s">
        <v>66</v>
      </c>
      <c r="C86">
        <v>50.3</v>
      </c>
      <c r="D86" t="s">
        <v>51</v>
      </c>
      <c r="E86" t="s">
        <v>66</v>
      </c>
      <c r="F86" s="3">
        <v>62.28</v>
      </c>
      <c r="G86" s="4">
        <v>38.02</v>
      </c>
      <c r="H86">
        <f>MAX(IF(E86=B86,Scoring!$A$3-Scoring!$B$3*ABS(F86-C86),Scoring!$E$3-Scoring!$F$3*ABS((100-F86)-C86)),Scoring!$A$6)</f>
        <v>38.019999999999996</v>
      </c>
      <c r="I86">
        <f t="shared" si="2"/>
      </c>
      <c r="K86">
        <f t="shared" si="3"/>
        <v>62.28</v>
      </c>
    </row>
    <row r="87" spans="1:11" ht="12.75">
      <c r="A87">
        <v>34</v>
      </c>
      <c r="B87" t="s">
        <v>66</v>
      </c>
      <c r="C87">
        <v>50.3</v>
      </c>
      <c r="D87" t="s">
        <v>17</v>
      </c>
      <c r="E87" t="s">
        <v>66</v>
      </c>
      <c r="F87" s="3">
        <v>62.33</v>
      </c>
      <c r="G87" s="4">
        <v>37.97</v>
      </c>
      <c r="H87">
        <f>MAX(IF(E87=B87,Scoring!$A$3-Scoring!$B$3*ABS(F87-C87),Scoring!$E$3-Scoring!$F$3*ABS((100-F87)-C87)),Scoring!$A$6)</f>
        <v>37.97</v>
      </c>
      <c r="I87">
        <f t="shared" si="2"/>
      </c>
      <c r="K87">
        <f t="shared" si="3"/>
        <v>62.33</v>
      </c>
    </row>
    <row r="88" spans="1:11" ht="12.75">
      <c r="A88">
        <v>34</v>
      </c>
      <c r="B88" t="s">
        <v>66</v>
      </c>
      <c r="C88">
        <v>50.3</v>
      </c>
      <c r="D88" t="s">
        <v>56</v>
      </c>
      <c r="E88" t="s">
        <v>66</v>
      </c>
      <c r="F88" s="3">
        <v>62.43</v>
      </c>
      <c r="G88" s="4">
        <v>37.87</v>
      </c>
      <c r="H88">
        <f>MAX(IF(E88=B88,Scoring!$A$3-Scoring!$B$3*ABS(F88-C88),Scoring!$E$3-Scoring!$F$3*ABS((100-F88)-C88)),Scoring!$A$6)</f>
        <v>37.87</v>
      </c>
      <c r="I88">
        <f t="shared" si="2"/>
      </c>
      <c r="K88">
        <f t="shared" si="3"/>
        <v>62.43</v>
      </c>
    </row>
    <row r="89" spans="1:11" ht="12.75">
      <c r="A89">
        <v>34</v>
      </c>
      <c r="B89" t="s">
        <v>66</v>
      </c>
      <c r="C89">
        <v>50.3</v>
      </c>
      <c r="D89" t="s">
        <v>14</v>
      </c>
      <c r="E89" t="s">
        <v>66</v>
      </c>
      <c r="F89" s="3">
        <v>62.79</v>
      </c>
      <c r="G89" s="4">
        <v>37.51</v>
      </c>
      <c r="H89">
        <f>MAX(IF(E89=B89,Scoring!$A$3-Scoring!$B$3*ABS(F89-C89),Scoring!$E$3-Scoring!$F$3*ABS((100-F89)-C89)),Scoring!$A$6)</f>
        <v>37.51</v>
      </c>
      <c r="I89">
        <f t="shared" si="2"/>
      </c>
      <c r="K89">
        <f t="shared" si="3"/>
        <v>62.79</v>
      </c>
    </row>
    <row r="90" spans="1:11" ht="12.75">
      <c r="A90">
        <v>34</v>
      </c>
      <c r="B90" t="s">
        <v>66</v>
      </c>
      <c r="C90">
        <v>50.3</v>
      </c>
      <c r="D90" t="s">
        <v>40</v>
      </c>
      <c r="E90" t="s">
        <v>66</v>
      </c>
      <c r="F90" s="3">
        <v>62.84</v>
      </c>
      <c r="G90" s="4">
        <v>37.46</v>
      </c>
      <c r="H90">
        <f>MAX(IF(E90=B90,Scoring!$A$3-Scoring!$B$3*ABS(F90-C90),Scoring!$E$3-Scoring!$F$3*ABS((100-F90)-C90)),Scoring!$A$6)</f>
        <v>37.459999999999994</v>
      </c>
      <c r="I90">
        <f t="shared" si="2"/>
      </c>
      <c r="K90">
        <f t="shared" si="3"/>
        <v>62.84</v>
      </c>
    </row>
    <row r="91" spans="1:11" ht="12.75">
      <c r="A91">
        <v>34</v>
      </c>
      <c r="B91" t="s">
        <v>66</v>
      </c>
      <c r="C91">
        <v>50.3</v>
      </c>
      <c r="D91" t="s">
        <v>30</v>
      </c>
      <c r="E91" t="s">
        <v>66</v>
      </c>
      <c r="F91" s="3">
        <v>63.57</v>
      </c>
      <c r="G91" s="4">
        <v>36.73</v>
      </c>
      <c r="H91">
        <f>MAX(IF(E91=B91,Scoring!$A$3-Scoring!$B$3*ABS(F91-C91),Scoring!$E$3-Scoring!$F$3*ABS((100-F91)-C91)),Scoring!$A$6)</f>
        <v>36.73</v>
      </c>
      <c r="I91">
        <f t="shared" si="2"/>
      </c>
      <c r="K91">
        <f t="shared" si="3"/>
        <v>63.57</v>
      </c>
    </row>
    <row r="92" spans="1:11" ht="12.75">
      <c r="A92">
        <v>34</v>
      </c>
      <c r="B92" t="s">
        <v>66</v>
      </c>
      <c r="C92">
        <v>50.3</v>
      </c>
      <c r="D92" t="s">
        <v>9</v>
      </c>
      <c r="E92" t="s">
        <v>66</v>
      </c>
      <c r="F92" s="3">
        <v>63.62</v>
      </c>
      <c r="G92" s="4">
        <v>36.68</v>
      </c>
      <c r="H92">
        <f>MAX(IF(E92=B92,Scoring!$A$3-Scoring!$B$3*ABS(F92-C92),Scoring!$E$3-Scoring!$F$3*ABS((100-F92)-C92)),Scoring!$A$6)</f>
        <v>36.68</v>
      </c>
      <c r="I92">
        <f t="shared" si="2"/>
      </c>
      <c r="K92">
        <f t="shared" si="3"/>
        <v>63.62</v>
      </c>
    </row>
    <row r="93" spans="1:11" ht="12.75">
      <c r="A93">
        <v>34</v>
      </c>
      <c r="B93" t="s">
        <v>66</v>
      </c>
      <c r="C93">
        <v>50.3</v>
      </c>
      <c r="D93" t="s">
        <v>55</v>
      </c>
      <c r="E93" t="s">
        <v>66</v>
      </c>
      <c r="F93" s="3">
        <v>65</v>
      </c>
      <c r="G93" s="4">
        <v>35.3</v>
      </c>
      <c r="H93">
        <f>MAX(IF(E93=B93,Scoring!$A$3-Scoring!$B$3*ABS(F93-C93),Scoring!$E$3-Scoring!$F$3*ABS((100-F93)-C93)),Scoring!$A$6)</f>
        <v>35.3</v>
      </c>
      <c r="I93">
        <f t="shared" si="2"/>
      </c>
      <c r="K93">
        <f t="shared" si="3"/>
        <v>65</v>
      </c>
    </row>
    <row r="94" spans="1:11" ht="12.75">
      <c r="A94">
        <v>34</v>
      </c>
      <c r="B94" t="s">
        <v>66</v>
      </c>
      <c r="C94">
        <v>50.3</v>
      </c>
      <c r="D94" t="s">
        <v>24</v>
      </c>
      <c r="E94" t="s">
        <v>66</v>
      </c>
      <c r="F94" s="3">
        <v>65.49</v>
      </c>
      <c r="G94" s="4">
        <v>34.81</v>
      </c>
      <c r="H94">
        <f>MAX(IF(E94=B94,Scoring!$A$3-Scoring!$B$3*ABS(F94-C94),Scoring!$E$3-Scoring!$F$3*ABS((100-F94)-C94)),Scoring!$A$6)</f>
        <v>34.81</v>
      </c>
      <c r="I94">
        <f t="shared" si="2"/>
      </c>
      <c r="K94">
        <f t="shared" si="3"/>
        <v>65.49</v>
      </c>
    </row>
    <row r="95" spans="1:11" ht="12.75">
      <c r="A95">
        <v>34</v>
      </c>
      <c r="B95" t="s">
        <v>66</v>
      </c>
      <c r="C95">
        <v>50.3</v>
      </c>
      <c r="D95" t="s">
        <v>10</v>
      </c>
      <c r="E95" t="s">
        <v>66</v>
      </c>
      <c r="F95" s="3">
        <v>67.11</v>
      </c>
      <c r="G95" s="4">
        <v>33.19</v>
      </c>
      <c r="H95">
        <f>MAX(IF(E95=B95,Scoring!$A$3-Scoring!$B$3*ABS(F95-C95),Scoring!$E$3-Scoring!$F$3*ABS((100-F95)-C95)),Scoring!$A$6)</f>
        <v>33.19</v>
      </c>
      <c r="I95">
        <f t="shared" si="2"/>
      </c>
      <c r="K95">
        <f t="shared" si="3"/>
        <v>67.11</v>
      </c>
    </row>
    <row r="96" spans="1:11" ht="12.75">
      <c r="A96">
        <v>34</v>
      </c>
      <c r="B96" t="s">
        <v>66</v>
      </c>
      <c r="C96">
        <v>50.3</v>
      </c>
      <c r="D96" t="s">
        <v>25</v>
      </c>
      <c r="E96" t="s">
        <v>66</v>
      </c>
      <c r="F96" s="3">
        <v>67.89</v>
      </c>
      <c r="G96" s="4">
        <v>32.41</v>
      </c>
      <c r="H96">
        <f>MAX(IF(E96=B96,Scoring!$A$3-Scoring!$B$3*ABS(F96-C96),Scoring!$E$3-Scoring!$F$3*ABS((100-F96)-C96)),Scoring!$A$6)</f>
        <v>32.41</v>
      </c>
      <c r="I96">
        <f t="shared" si="2"/>
      </c>
      <c r="K96">
        <f t="shared" si="3"/>
        <v>67.89</v>
      </c>
    </row>
    <row r="97" spans="1:11" ht="12.75">
      <c r="A97">
        <v>34</v>
      </c>
      <c r="B97" t="s">
        <v>66</v>
      </c>
      <c r="C97">
        <v>50.3</v>
      </c>
      <c r="D97" t="s">
        <v>21</v>
      </c>
      <c r="E97" t="s">
        <v>66</v>
      </c>
      <c r="F97" s="3">
        <v>69.13</v>
      </c>
      <c r="G97" s="4">
        <v>31.17</v>
      </c>
      <c r="H97">
        <f>MAX(IF(E97=B97,Scoring!$A$3-Scoring!$B$3*ABS(F97-C97),Scoring!$E$3-Scoring!$F$3*ABS((100-F97)-C97)),Scoring!$A$6)</f>
        <v>31.17</v>
      </c>
      <c r="I97">
        <f t="shared" si="2"/>
      </c>
      <c r="K97">
        <f t="shared" si="3"/>
        <v>69.13</v>
      </c>
    </row>
    <row r="98" spans="1:11" ht="12.75">
      <c r="A98">
        <v>34</v>
      </c>
      <c r="B98" t="s">
        <v>66</v>
      </c>
      <c r="C98">
        <v>50.3</v>
      </c>
      <c r="D98" t="s">
        <v>57</v>
      </c>
      <c r="E98" t="s">
        <v>66</v>
      </c>
      <c r="F98" s="3">
        <v>72.62</v>
      </c>
      <c r="G98" s="4">
        <v>27.68</v>
      </c>
      <c r="H98">
        <f>MAX(IF(E98=B98,Scoring!$A$3-Scoring!$B$3*ABS(F98-C98),Scoring!$E$3-Scoring!$F$3*ABS((100-F98)-C98)),Scoring!$A$6)</f>
        <v>27.679999999999993</v>
      </c>
      <c r="I98">
        <f t="shared" si="2"/>
      </c>
      <c r="K98">
        <f t="shared" si="3"/>
        <v>72.62</v>
      </c>
    </row>
    <row r="99" spans="1:11" ht="12.75">
      <c r="A99">
        <v>34</v>
      </c>
      <c r="B99" t="s">
        <v>66</v>
      </c>
      <c r="C99">
        <v>50.3</v>
      </c>
      <c r="D99" t="s">
        <v>34</v>
      </c>
      <c r="E99" t="s">
        <v>68</v>
      </c>
      <c r="F99" s="3">
        <v>50.04</v>
      </c>
      <c r="G99" s="4">
        <v>24.66</v>
      </c>
      <c r="H99">
        <f>MAX(IF(E99=B99,Scoring!$A$3-Scoring!$B$3*ABS(F99-C99),Scoring!$E$3-Scoring!$F$3*ABS((100-F99)-C99)),Scoring!$A$6)</f>
        <v>24.660000000000004</v>
      </c>
      <c r="I99">
        <f t="shared" si="2"/>
      </c>
      <c r="K99">
        <f t="shared" si="3"/>
        <v>49.96</v>
      </c>
    </row>
    <row r="100" spans="1:11" ht="12.75">
      <c r="A100">
        <v>34</v>
      </c>
      <c r="B100" t="s">
        <v>66</v>
      </c>
      <c r="C100">
        <v>50.3</v>
      </c>
      <c r="D100" t="s">
        <v>35</v>
      </c>
      <c r="E100" t="s">
        <v>68</v>
      </c>
      <c r="F100" s="3">
        <v>50.15</v>
      </c>
      <c r="G100" s="4">
        <v>24.55</v>
      </c>
      <c r="H100">
        <f>MAX(IF(E100=B100,Scoring!$A$3-Scoring!$B$3*ABS(F100-C100),Scoring!$E$3-Scoring!$F$3*ABS((100-F100)-C100)),Scoring!$A$6)</f>
        <v>24.550000000000004</v>
      </c>
      <c r="I100">
        <f t="shared" si="2"/>
      </c>
      <c r="K100">
        <f t="shared" si="3"/>
        <v>49.85</v>
      </c>
    </row>
    <row r="101" spans="1:11" ht="12.75">
      <c r="A101">
        <v>34</v>
      </c>
      <c r="B101" t="s">
        <v>66</v>
      </c>
      <c r="C101">
        <v>50.3</v>
      </c>
      <c r="D101" t="s">
        <v>58</v>
      </c>
      <c r="E101" t="s">
        <v>68</v>
      </c>
      <c r="F101" s="3">
        <v>50.59</v>
      </c>
      <c r="G101" s="4">
        <v>24.11</v>
      </c>
      <c r="H101">
        <f>MAX(IF(E101=B101,Scoring!$A$3-Scoring!$B$3*ABS(F101-C101),Scoring!$E$3-Scoring!$F$3*ABS((100-F101)-C101)),Scoring!$A$6)</f>
        <v>24.11</v>
      </c>
      <c r="I101">
        <f t="shared" si="2"/>
      </c>
      <c r="K101">
        <f t="shared" si="3"/>
        <v>49.41</v>
      </c>
    </row>
    <row r="102" spans="1:11" ht="12.75">
      <c r="A102">
        <v>34</v>
      </c>
      <c r="B102" t="s">
        <v>66</v>
      </c>
      <c r="C102">
        <v>50.3</v>
      </c>
      <c r="D102" t="s">
        <v>45</v>
      </c>
      <c r="E102" t="s">
        <v>68</v>
      </c>
      <c r="F102" s="3">
        <v>51.07</v>
      </c>
      <c r="G102" s="4">
        <v>23.63</v>
      </c>
      <c r="H102">
        <f>MAX(IF(E102=B102,Scoring!$A$3-Scoring!$B$3*ABS(F102-C102),Scoring!$E$3-Scoring!$F$3*ABS((100-F102)-C102)),Scoring!$A$6)</f>
        <v>23.630000000000003</v>
      </c>
      <c r="I102">
        <f t="shared" si="2"/>
      </c>
      <c r="K102">
        <f t="shared" si="3"/>
        <v>48.93</v>
      </c>
    </row>
    <row r="103" spans="1:11" ht="12.75">
      <c r="A103">
        <v>34</v>
      </c>
      <c r="B103" t="s">
        <v>66</v>
      </c>
      <c r="C103">
        <v>50.3</v>
      </c>
      <c r="D103" t="s">
        <v>54</v>
      </c>
      <c r="E103" t="s">
        <v>68</v>
      </c>
      <c r="F103" s="3">
        <v>51.94</v>
      </c>
      <c r="G103" s="4">
        <v>22.76</v>
      </c>
      <c r="H103">
        <f>MAX(IF(E103=B103,Scoring!$A$3-Scoring!$B$3*ABS(F103-C103),Scoring!$E$3-Scoring!$F$3*ABS((100-F103)-C103)),Scoring!$A$6)</f>
        <v>22.760000000000005</v>
      </c>
      <c r="I103">
        <f t="shared" si="2"/>
      </c>
      <c r="K103">
        <f t="shared" si="3"/>
        <v>48.06</v>
      </c>
    </row>
    <row r="104" spans="1:11" ht="12.75">
      <c r="A104">
        <v>34</v>
      </c>
      <c r="B104" t="s">
        <v>66</v>
      </c>
      <c r="C104">
        <v>50.3</v>
      </c>
      <c r="D104" t="s">
        <v>38</v>
      </c>
      <c r="E104" t="s">
        <v>68</v>
      </c>
      <c r="F104" s="3">
        <v>53</v>
      </c>
      <c r="G104" s="4">
        <v>21.7</v>
      </c>
      <c r="H104">
        <f>MAX(IF(E104=B104,Scoring!$A$3-Scoring!$B$3*ABS(F104-C104),Scoring!$E$3-Scoring!$F$3*ABS((100-F104)-C104)),Scoring!$A$6)</f>
        <v>21.700000000000003</v>
      </c>
      <c r="I104">
        <f t="shared" si="2"/>
      </c>
      <c r="K104">
        <f t="shared" si="3"/>
        <v>47</v>
      </c>
    </row>
    <row r="105" spans="1:11" ht="12.75">
      <c r="A105">
        <v>34</v>
      </c>
      <c r="B105" t="s">
        <v>66</v>
      </c>
      <c r="C105">
        <v>50.3</v>
      </c>
      <c r="D105" t="s">
        <v>37</v>
      </c>
      <c r="E105" t="s">
        <v>68</v>
      </c>
      <c r="F105" s="3">
        <v>53.24</v>
      </c>
      <c r="G105" s="4">
        <v>21.46</v>
      </c>
      <c r="H105">
        <f>MAX(IF(E105=B105,Scoring!$A$3-Scoring!$B$3*ABS(F105-C105),Scoring!$E$3-Scoring!$F$3*ABS((100-F105)-C105)),Scoring!$A$6)</f>
        <v>21.46</v>
      </c>
      <c r="I105">
        <f t="shared" si="2"/>
      </c>
      <c r="K105">
        <f t="shared" si="3"/>
        <v>46.76</v>
      </c>
    </row>
    <row r="106" spans="1:11" ht="12.75">
      <c r="A106">
        <v>34</v>
      </c>
      <c r="B106" t="s">
        <v>66</v>
      </c>
      <c r="C106">
        <v>50.3</v>
      </c>
      <c r="D106" t="s">
        <v>36</v>
      </c>
      <c r="E106" t="s">
        <v>68</v>
      </c>
      <c r="F106" s="3">
        <v>54.62</v>
      </c>
      <c r="G106" s="4">
        <v>20.08</v>
      </c>
      <c r="H106">
        <f>MAX(IF(E106=B106,Scoring!$A$3-Scoring!$B$3*ABS(F106-C106),Scoring!$E$3-Scoring!$F$3*ABS((100-F106)-C106)),Scoring!$A$6)</f>
        <v>20.080000000000005</v>
      </c>
      <c r="I106">
        <f t="shared" si="2"/>
      </c>
      <c r="K106">
        <f t="shared" si="3"/>
        <v>45.38</v>
      </c>
    </row>
    <row r="107" spans="1:11" ht="12.75">
      <c r="A107">
        <v>34</v>
      </c>
      <c r="B107" t="s">
        <v>66</v>
      </c>
      <c r="C107">
        <v>50.3</v>
      </c>
      <c r="D107" t="s">
        <v>7</v>
      </c>
      <c r="E107" t="s">
        <v>68</v>
      </c>
      <c r="F107" s="3">
        <v>54.83</v>
      </c>
      <c r="G107" s="4">
        <v>19.87</v>
      </c>
      <c r="H107">
        <f>MAX(IF(E107=B107,Scoring!$A$3-Scoring!$B$3*ABS(F107-C107),Scoring!$E$3-Scoring!$F$3*ABS((100-F107)-C107)),Scoring!$A$6)</f>
        <v>19.870000000000005</v>
      </c>
      <c r="I107">
        <f t="shared" si="2"/>
      </c>
      <c r="K107">
        <f t="shared" si="3"/>
        <v>45.17</v>
      </c>
    </row>
    <row r="108" spans="1:11" ht="12.75">
      <c r="A108">
        <v>34</v>
      </c>
      <c r="B108" t="s">
        <v>66</v>
      </c>
      <c r="C108">
        <v>50.3</v>
      </c>
      <c r="D108" t="s">
        <v>26</v>
      </c>
      <c r="E108" t="s">
        <v>68</v>
      </c>
      <c r="F108" s="3">
        <v>54.87</v>
      </c>
      <c r="G108" s="4">
        <v>19.83</v>
      </c>
      <c r="H108">
        <f>MAX(IF(E108=B108,Scoring!$A$3-Scoring!$B$3*ABS(F108-C108),Scoring!$E$3-Scoring!$F$3*ABS((100-F108)-C108)),Scoring!$A$6)</f>
        <v>19.830000000000005</v>
      </c>
      <c r="I108">
        <f t="shared" si="2"/>
      </c>
      <c r="K108">
        <f t="shared" si="3"/>
        <v>45.13</v>
      </c>
    </row>
    <row r="109" spans="1:11" ht="12.75">
      <c r="A109">
        <v>35</v>
      </c>
      <c r="B109" t="s">
        <v>69</v>
      </c>
      <c r="C109">
        <v>60.21</v>
      </c>
      <c r="D109" t="s">
        <v>36</v>
      </c>
      <c r="E109" t="s">
        <v>69</v>
      </c>
      <c r="F109" s="3">
        <v>58.93</v>
      </c>
      <c r="G109" s="4">
        <v>48.72</v>
      </c>
      <c r="H109">
        <f>MAX(IF(E109=B109,Scoring!$A$3-Scoring!$B$3*ABS(F109-C109),Scoring!$E$3-Scoring!$F$3*ABS((100-F109)-C109)),Scoring!$A$6)</f>
        <v>48.72</v>
      </c>
      <c r="I109">
        <f t="shared" si="2"/>
      </c>
      <c r="K109">
        <f t="shared" si="3"/>
        <v>58.93</v>
      </c>
    </row>
    <row r="110" spans="1:11" ht="12.75">
      <c r="A110">
        <v>35</v>
      </c>
      <c r="B110" t="s">
        <v>69</v>
      </c>
      <c r="C110">
        <v>60.21</v>
      </c>
      <c r="D110" t="s">
        <v>16</v>
      </c>
      <c r="E110" t="s">
        <v>69</v>
      </c>
      <c r="F110" s="3">
        <v>57.82</v>
      </c>
      <c r="G110" s="4">
        <v>47.61</v>
      </c>
      <c r="H110">
        <f>MAX(IF(E110=B110,Scoring!$A$3-Scoring!$B$3*ABS(F110-C110),Scoring!$E$3-Scoring!$F$3*ABS((100-F110)-C110)),Scoring!$A$6)</f>
        <v>47.61</v>
      </c>
      <c r="I110">
        <f t="shared" si="2"/>
      </c>
      <c r="K110">
        <f t="shared" si="3"/>
        <v>57.82</v>
      </c>
    </row>
    <row r="111" spans="1:11" ht="12.75">
      <c r="A111">
        <v>35</v>
      </c>
      <c r="B111" t="s">
        <v>69</v>
      </c>
      <c r="C111">
        <v>60.21</v>
      </c>
      <c r="D111" t="s">
        <v>70</v>
      </c>
      <c r="E111" t="s">
        <v>69</v>
      </c>
      <c r="F111" s="3">
        <v>62.93</v>
      </c>
      <c r="G111" s="4">
        <v>47.28</v>
      </c>
      <c r="H111">
        <f>MAX(IF(E111=B111,Scoring!$A$3-Scoring!$B$3*ABS(F111-C111),Scoring!$E$3-Scoring!$F$3*ABS((100-F111)-C111)),Scoring!$A$6)</f>
        <v>47.28</v>
      </c>
      <c r="I111">
        <f t="shared" si="2"/>
      </c>
      <c r="K111">
        <f t="shared" si="3"/>
        <v>62.93</v>
      </c>
    </row>
    <row r="112" spans="1:11" ht="12.75">
      <c r="A112">
        <v>35</v>
      </c>
      <c r="B112" t="s">
        <v>69</v>
      </c>
      <c r="C112">
        <v>60.21</v>
      </c>
      <c r="D112" t="s">
        <v>48</v>
      </c>
      <c r="E112" t="s">
        <v>69</v>
      </c>
      <c r="F112" s="3">
        <v>55.24</v>
      </c>
      <c r="G112" s="4">
        <v>45.03</v>
      </c>
      <c r="H112">
        <f>MAX(IF(E112=B112,Scoring!$A$3-Scoring!$B$3*ABS(F112-C112),Scoring!$E$3-Scoring!$F$3*ABS((100-F112)-C112)),Scoring!$A$6)</f>
        <v>45.03</v>
      </c>
      <c r="I112">
        <f t="shared" si="2"/>
      </c>
      <c r="K112">
        <f t="shared" si="3"/>
        <v>55.24</v>
      </c>
    </row>
    <row r="113" spans="1:11" ht="12.75">
      <c r="A113">
        <v>35</v>
      </c>
      <c r="B113" t="s">
        <v>69</v>
      </c>
      <c r="C113">
        <v>60.21</v>
      </c>
      <c r="D113" t="s">
        <v>31</v>
      </c>
      <c r="E113" t="s">
        <v>69</v>
      </c>
      <c r="F113" s="3">
        <v>54.67</v>
      </c>
      <c r="G113" s="4">
        <v>44.46</v>
      </c>
      <c r="H113">
        <f>MAX(IF(E113=B113,Scoring!$A$3-Scoring!$B$3*ABS(F113-C113),Scoring!$E$3-Scoring!$F$3*ABS((100-F113)-C113)),Scoring!$A$6)</f>
        <v>44.46</v>
      </c>
      <c r="I113">
        <f t="shared" si="2"/>
      </c>
      <c r="K113">
        <f t="shared" si="3"/>
        <v>54.67</v>
      </c>
    </row>
    <row r="114" spans="1:11" ht="12.75">
      <c r="A114">
        <v>35</v>
      </c>
      <c r="B114" t="s">
        <v>69</v>
      </c>
      <c r="C114">
        <v>60.21</v>
      </c>
      <c r="D114" t="s">
        <v>25</v>
      </c>
      <c r="E114" t="s">
        <v>69</v>
      </c>
      <c r="F114" s="3">
        <v>52.34</v>
      </c>
      <c r="G114" s="4">
        <v>42.13</v>
      </c>
      <c r="H114">
        <f>MAX(IF(E114=B114,Scoring!$A$3-Scoring!$B$3*ABS(F114-C114),Scoring!$E$3-Scoring!$F$3*ABS((100-F114)-C114)),Scoring!$A$6)</f>
        <v>42.13</v>
      </c>
      <c r="I114">
        <f t="shared" si="2"/>
      </c>
      <c r="K114">
        <f t="shared" si="3"/>
        <v>52.34</v>
      </c>
    </row>
    <row r="115" spans="1:11" ht="12.75">
      <c r="A115">
        <v>35</v>
      </c>
      <c r="B115" t="s">
        <v>69</v>
      </c>
      <c r="C115">
        <v>60.21</v>
      </c>
      <c r="D115" t="s">
        <v>34</v>
      </c>
      <c r="E115" t="s">
        <v>71</v>
      </c>
      <c r="F115" s="3">
        <v>52.67</v>
      </c>
      <c r="G115" s="4">
        <v>12.12</v>
      </c>
      <c r="H115">
        <f>MAX(IF(E115=B115,Scoring!$A$3-Scoring!$B$3*ABS(F115-C115),Scoring!$E$3-Scoring!$F$3*ABS((100-F115)-C115)),Scoring!$A$6)</f>
        <v>12.119999999999997</v>
      </c>
      <c r="I115">
        <f t="shared" si="2"/>
      </c>
      <c r="K115">
        <f t="shared" si="3"/>
        <v>47.33</v>
      </c>
    </row>
    <row r="116" spans="1:11" ht="12.75">
      <c r="A116">
        <v>35</v>
      </c>
      <c r="B116" t="s">
        <v>69</v>
      </c>
      <c r="C116">
        <v>60.21</v>
      </c>
      <c r="D116" t="s">
        <v>27</v>
      </c>
      <c r="E116" t="s">
        <v>71</v>
      </c>
      <c r="F116" s="3">
        <v>53.22</v>
      </c>
      <c r="G116" s="4">
        <v>11.57</v>
      </c>
      <c r="H116">
        <f>MAX(IF(E116=B116,Scoring!$A$3-Scoring!$B$3*ABS(F116-C116),Scoring!$E$3-Scoring!$F$3*ABS((100-F116)-C116)),Scoring!$A$6)</f>
        <v>11.57</v>
      </c>
      <c r="I116">
        <f t="shared" si="2"/>
      </c>
      <c r="K116">
        <f t="shared" si="3"/>
        <v>46.78</v>
      </c>
    </row>
    <row r="117" spans="1:11" ht="12.75">
      <c r="A117">
        <v>35</v>
      </c>
      <c r="B117" t="s">
        <v>69</v>
      </c>
      <c r="C117">
        <v>60.21</v>
      </c>
      <c r="D117" t="s">
        <v>14</v>
      </c>
      <c r="E117" t="s">
        <v>71</v>
      </c>
      <c r="F117" s="3">
        <v>54.2</v>
      </c>
      <c r="G117" s="4">
        <v>10.59</v>
      </c>
      <c r="H117">
        <f>MAX(IF(E117=B117,Scoring!$A$3-Scoring!$B$3*ABS(F117-C117),Scoring!$E$3-Scoring!$F$3*ABS((100-F117)-C117)),Scoring!$A$6)</f>
        <v>10.589999999999996</v>
      </c>
      <c r="I117">
        <f t="shared" si="2"/>
      </c>
      <c r="K117">
        <f t="shared" si="3"/>
        <v>45.8</v>
      </c>
    </row>
    <row r="118" spans="1:11" ht="12.75">
      <c r="A118">
        <v>35</v>
      </c>
      <c r="B118" t="s">
        <v>69</v>
      </c>
      <c r="C118">
        <v>60.21</v>
      </c>
      <c r="D118" t="s">
        <v>5</v>
      </c>
      <c r="E118" t="s">
        <v>71</v>
      </c>
      <c r="F118" s="3">
        <v>54.71</v>
      </c>
      <c r="G118" s="4">
        <v>10.08</v>
      </c>
      <c r="H118">
        <f>MAX(IF(E118=B118,Scoring!$A$3-Scoring!$B$3*ABS(F118-C118),Scoring!$E$3-Scoring!$F$3*ABS((100-F118)-C118)),Scoring!$A$6)</f>
        <v>10.079999999999998</v>
      </c>
      <c r="I118">
        <f t="shared" si="2"/>
      </c>
      <c r="K118">
        <f t="shared" si="3"/>
        <v>45.29</v>
      </c>
    </row>
    <row r="119" spans="1:11" ht="12.75">
      <c r="A119">
        <v>35</v>
      </c>
      <c r="B119" t="s">
        <v>69</v>
      </c>
      <c r="C119">
        <v>60.21</v>
      </c>
      <c r="D119" t="s">
        <v>72</v>
      </c>
      <c r="E119" t="s">
        <v>71</v>
      </c>
      <c r="F119" s="3">
        <v>55</v>
      </c>
      <c r="G119" s="4">
        <v>9.79</v>
      </c>
      <c r="H119">
        <f>MAX(IF(E119=B119,Scoring!$A$3-Scoring!$B$3*ABS(F119-C119),Scoring!$E$3-Scoring!$F$3*ABS((100-F119)-C119)),Scoring!$A$6)</f>
        <v>9.79</v>
      </c>
      <c r="I119">
        <f t="shared" si="2"/>
      </c>
      <c r="K119">
        <f t="shared" si="3"/>
        <v>45</v>
      </c>
    </row>
    <row r="120" spans="1:11" ht="12.75">
      <c r="A120">
        <v>35</v>
      </c>
      <c r="B120" t="s">
        <v>69</v>
      </c>
      <c r="C120">
        <v>60.21</v>
      </c>
      <c r="D120" t="s">
        <v>55</v>
      </c>
      <c r="E120" t="s">
        <v>71</v>
      </c>
      <c r="F120" s="3">
        <v>55</v>
      </c>
      <c r="G120" s="4">
        <v>9.79</v>
      </c>
      <c r="H120">
        <f>MAX(IF(E120=B120,Scoring!$A$3-Scoring!$B$3*ABS(F120-C120),Scoring!$E$3-Scoring!$F$3*ABS((100-F120)-C120)),Scoring!$A$6)</f>
        <v>9.79</v>
      </c>
      <c r="I120">
        <f t="shared" si="2"/>
      </c>
      <c r="K120">
        <f t="shared" si="3"/>
        <v>45</v>
      </c>
    </row>
    <row r="121" spans="1:11" ht="12.75">
      <c r="A121">
        <v>35</v>
      </c>
      <c r="B121" t="s">
        <v>69</v>
      </c>
      <c r="C121">
        <v>60.21</v>
      </c>
      <c r="D121" t="s">
        <v>10</v>
      </c>
      <c r="E121" t="s">
        <v>71</v>
      </c>
      <c r="F121" s="3">
        <v>56.27</v>
      </c>
      <c r="G121" s="4">
        <v>8.52</v>
      </c>
      <c r="H121">
        <f>MAX(IF(E121=B121,Scoring!$A$3-Scoring!$B$3*ABS(F121-C121),Scoring!$E$3-Scoring!$F$3*ABS((100-F121)-C121)),Scoring!$A$6)</f>
        <v>8.519999999999996</v>
      </c>
      <c r="I121">
        <f t="shared" si="2"/>
      </c>
      <c r="K121">
        <f t="shared" si="3"/>
        <v>43.73</v>
      </c>
    </row>
    <row r="122" spans="1:11" ht="12.75">
      <c r="A122">
        <v>35</v>
      </c>
      <c r="B122" t="s">
        <v>69</v>
      </c>
      <c r="C122">
        <v>60.21</v>
      </c>
      <c r="D122" t="s">
        <v>44</v>
      </c>
      <c r="E122" t="s">
        <v>71</v>
      </c>
      <c r="F122" s="3">
        <v>57</v>
      </c>
      <c r="G122" s="4">
        <v>7.79</v>
      </c>
      <c r="H122">
        <f>MAX(IF(E122=B122,Scoring!$A$3-Scoring!$B$3*ABS(F122-C122),Scoring!$E$3-Scoring!$F$3*ABS((100-F122)-C122)),Scoring!$A$6)</f>
        <v>7.789999999999999</v>
      </c>
      <c r="I122">
        <f t="shared" si="2"/>
      </c>
      <c r="K122">
        <f t="shared" si="3"/>
        <v>43</v>
      </c>
    </row>
    <row r="123" spans="1:11" ht="12.75">
      <c r="A123">
        <v>35</v>
      </c>
      <c r="B123" t="s">
        <v>69</v>
      </c>
      <c r="C123">
        <v>60.21</v>
      </c>
      <c r="D123" t="s">
        <v>30</v>
      </c>
      <c r="E123" t="s">
        <v>71</v>
      </c>
      <c r="F123" s="3">
        <v>57.08</v>
      </c>
      <c r="G123" s="4">
        <v>7.71</v>
      </c>
      <c r="H123">
        <f>MAX(IF(E123=B123,Scoring!$A$3-Scoring!$B$3*ABS(F123-C123),Scoring!$E$3-Scoring!$F$3*ABS((100-F123)-C123)),Scoring!$A$6)</f>
        <v>7.710000000000001</v>
      </c>
      <c r="I123">
        <f t="shared" si="2"/>
      </c>
      <c r="K123">
        <f t="shared" si="3"/>
        <v>42.92</v>
      </c>
    </row>
    <row r="124" spans="1:11" ht="12.75">
      <c r="A124">
        <v>35</v>
      </c>
      <c r="B124" t="s">
        <v>69</v>
      </c>
      <c r="C124">
        <v>60.21</v>
      </c>
      <c r="D124" t="s">
        <v>73</v>
      </c>
      <c r="E124" t="s">
        <v>71</v>
      </c>
      <c r="F124" s="3">
        <v>57.2</v>
      </c>
      <c r="G124" s="4">
        <v>7.59</v>
      </c>
      <c r="H124">
        <f>MAX(IF(E124=B124,Scoring!$A$3-Scoring!$B$3*ABS(F124-C124),Scoring!$E$3-Scoring!$F$3*ABS((100-F124)-C124)),Scoring!$A$6)</f>
        <v>7.589999999999996</v>
      </c>
      <c r="I124">
        <f t="shared" si="2"/>
      </c>
      <c r="K124">
        <f t="shared" si="3"/>
        <v>42.8</v>
      </c>
    </row>
    <row r="125" spans="1:11" ht="12.75">
      <c r="A125">
        <v>35</v>
      </c>
      <c r="B125" t="s">
        <v>69</v>
      </c>
      <c r="C125">
        <v>60.21</v>
      </c>
      <c r="D125" t="s">
        <v>51</v>
      </c>
      <c r="E125" t="s">
        <v>71</v>
      </c>
      <c r="F125" s="3">
        <v>57.44</v>
      </c>
      <c r="G125" s="4">
        <v>7.35</v>
      </c>
      <c r="H125">
        <f>MAX(IF(E125=B125,Scoring!$A$3-Scoring!$B$3*ABS(F125-C125),Scoring!$E$3-Scoring!$F$3*ABS((100-F125)-C125)),Scoring!$A$6)</f>
        <v>7.350000000000001</v>
      </c>
      <c r="I125">
        <f t="shared" si="2"/>
      </c>
      <c r="K125">
        <f t="shared" si="3"/>
        <v>42.56</v>
      </c>
    </row>
    <row r="126" spans="1:11" ht="12.75">
      <c r="A126">
        <v>35</v>
      </c>
      <c r="B126" t="s">
        <v>69</v>
      </c>
      <c r="C126">
        <v>60.21</v>
      </c>
      <c r="D126" t="s">
        <v>24</v>
      </c>
      <c r="E126" t="s">
        <v>71</v>
      </c>
      <c r="F126" s="3">
        <v>57.45</v>
      </c>
      <c r="G126" s="4">
        <v>7.34</v>
      </c>
      <c r="H126">
        <f>MAX(IF(E126=B126,Scoring!$A$3-Scoring!$B$3*ABS(F126-C126),Scoring!$E$3-Scoring!$F$3*ABS((100-F126)-C126)),Scoring!$A$6)</f>
        <v>7.339999999999996</v>
      </c>
      <c r="I126">
        <f t="shared" si="2"/>
      </c>
      <c r="K126">
        <f t="shared" si="3"/>
        <v>42.55</v>
      </c>
    </row>
    <row r="127" spans="1:11" ht="12.75">
      <c r="A127">
        <v>35</v>
      </c>
      <c r="B127" t="s">
        <v>69</v>
      </c>
      <c r="C127">
        <v>60.21</v>
      </c>
      <c r="D127" t="s">
        <v>32</v>
      </c>
      <c r="E127" t="s">
        <v>71</v>
      </c>
      <c r="F127" s="3">
        <v>58.1</v>
      </c>
      <c r="G127" s="4">
        <v>6.69</v>
      </c>
      <c r="H127">
        <f>MAX(IF(E127=B127,Scoring!$A$3-Scoring!$B$3*ABS(F127-C127),Scoring!$E$3-Scoring!$F$3*ABS((100-F127)-C127)),Scoring!$A$6)</f>
        <v>6.689999999999998</v>
      </c>
      <c r="I127">
        <f t="shared" si="2"/>
      </c>
      <c r="K127">
        <f t="shared" si="3"/>
        <v>41.9</v>
      </c>
    </row>
    <row r="128" spans="1:11" ht="12.75">
      <c r="A128">
        <v>35</v>
      </c>
      <c r="B128" t="s">
        <v>69</v>
      </c>
      <c r="C128">
        <v>60.21</v>
      </c>
      <c r="D128" t="s">
        <v>50</v>
      </c>
      <c r="E128" t="s">
        <v>71</v>
      </c>
      <c r="F128" s="3">
        <v>58.24</v>
      </c>
      <c r="G128" s="4">
        <v>6.55</v>
      </c>
      <c r="H128">
        <f>MAX(IF(E128=B128,Scoring!$A$3-Scoring!$B$3*ABS(F128-C128),Scoring!$E$3-Scoring!$F$3*ABS((100-F128)-C128)),Scoring!$A$6)</f>
        <v>6.549999999999997</v>
      </c>
      <c r="I128">
        <f t="shared" si="2"/>
      </c>
      <c r="K128">
        <f t="shared" si="3"/>
        <v>41.76</v>
      </c>
    </row>
    <row r="129" spans="1:11" ht="12.75">
      <c r="A129">
        <v>35</v>
      </c>
      <c r="B129" t="s">
        <v>69</v>
      </c>
      <c r="C129">
        <v>60.21</v>
      </c>
      <c r="D129" t="s">
        <v>7</v>
      </c>
      <c r="E129" t="s">
        <v>71</v>
      </c>
      <c r="F129" s="3">
        <v>58.39</v>
      </c>
      <c r="G129" s="4">
        <v>6.4</v>
      </c>
      <c r="H129">
        <f>MAX(IF(E129=B129,Scoring!$A$3-Scoring!$B$3*ABS(F129-C129),Scoring!$E$3-Scoring!$F$3*ABS((100-F129)-C129)),Scoring!$A$6)</f>
        <v>6.399999999999999</v>
      </c>
      <c r="I129">
        <f t="shared" si="2"/>
      </c>
      <c r="K129">
        <f t="shared" si="3"/>
        <v>41.61</v>
      </c>
    </row>
    <row r="130" spans="1:11" ht="12.75">
      <c r="A130">
        <v>35</v>
      </c>
      <c r="B130" t="s">
        <v>69</v>
      </c>
      <c r="C130">
        <v>60.21</v>
      </c>
      <c r="D130" t="s">
        <v>42</v>
      </c>
      <c r="E130" t="s">
        <v>71</v>
      </c>
      <c r="F130" s="3">
        <v>58.49</v>
      </c>
      <c r="G130" s="4">
        <v>6.3</v>
      </c>
      <c r="H130">
        <f>MAX(IF(E130=B130,Scoring!$A$3-Scoring!$B$3*ABS(F130-C130),Scoring!$E$3-Scoring!$F$3*ABS((100-F130)-C130)),Scoring!$A$6)</f>
        <v>6.299999999999997</v>
      </c>
      <c r="I130">
        <f aca="true" t="shared" si="4" ref="I130:I193">IF(H130&lt;&gt;G130,1,"")</f>
      </c>
      <c r="K130">
        <f aca="true" t="shared" si="5" ref="K130:K193">IF(E130=B130,F130,100-F130)</f>
        <v>41.51</v>
      </c>
    </row>
    <row r="131" spans="1:11" ht="12.75">
      <c r="A131">
        <v>35</v>
      </c>
      <c r="B131" t="s">
        <v>69</v>
      </c>
      <c r="C131">
        <v>60.21</v>
      </c>
      <c r="D131" t="s">
        <v>54</v>
      </c>
      <c r="E131" t="s">
        <v>71</v>
      </c>
      <c r="F131" s="3">
        <v>59.32</v>
      </c>
      <c r="G131" s="4">
        <v>5.47</v>
      </c>
      <c r="H131">
        <f>MAX(IF(E131=B131,Scoring!$A$3-Scoring!$B$3*ABS(F131-C131),Scoring!$E$3-Scoring!$F$3*ABS((100-F131)-C131)),Scoring!$A$6)</f>
        <v>5.469999999999999</v>
      </c>
      <c r="I131">
        <f t="shared" si="4"/>
      </c>
      <c r="K131">
        <f t="shared" si="5"/>
        <v>40.68</v>
      </c>
    </row>
    <row r="132" spans="1:11" ht="12.75">
      <c r="A132">
        <v>35</v>
      </c>
      <c r="B132" t="s">
        <v>69</v>
      </c>
      <c r="C132">
        <v>60.21</v>
      </c>
      <c r="D132" t="s">
        <v>52</v>
      </c>
      <c r="E132" t="s">
        <v>71</v>
      </c>
      <c r="F132" s="3">
        <v>59.33</v>
      </c>
      <c r="G132" s="4">
        <v>5.46</v>
      </c>
      <c r="H132">
        <f>MAX(IF(E132=B132,Scoring!$A$3-Scoring!$B$3*ABS(F132-C132),Scoring!$E$3-Scoring!$F$3*ABS((100-F132)-C132)),Scoring!$A$6)</f>
        <v>5.460000000000001</v>
      </c>
      <c r="I132">
        <f t="shared" si="4"/>
      </c>
      <c r="K132">
        <f t="shared" si="5"/>
        <v>40.67</v>
      </c>
    </row>
    <row r="133" spans="1:11" ht="12.75">
      <c r="A133">
        <v>35</v>
      </c>
      <c r="B133" t="s">
        <v>69</v>
      </c>
      <c r="C133">
        <v>60.21</v>
      </c>
      <c r="D133" t="s">
        <v>20</v>
      </c>
      <c r="E133" t="s">
        <v>71</v>
      </c>
      <c r="F133" s="3">
        <v>59.37</v>
      </c>
      <c r="G133" s="4">
        <v>5.42</v>
      </c>
      <c r="H133">
        <f>MAX(IF(E133=B133,Scoring!$A$3-Scoring!$B$3*ABS(F133-C133),Scoring!$E$3-Scoring!$F$3*ABS((100-F133)-C133)),Scoring!$A$6)</f>
        <v>5.420000000000002</v>
      </c>
      <c r="I133">
        <f t="shared" si="4"/>
      </c>
      <c r="K133">
        <f t="shared" si="5"/>
        <v>40.63</v>
      </c>
    </row>
    <row r="134" spans="1:11" ht="12.75">
      <c r="A134">
        <v>35</v>
      </c>
      <c r="B134" t="s">
        <v>69</v>
      </c>
      <c r="C134">
        <v>60.21</v>
      </c>
      <c r="D134" t="s">
        <v>43</v>
      </c>
      <c r="E134" t="s">
        <v>71</v>
      </c>
      <c r="F134" s="3">
        <v>59.43</v>
      </c>
      <c r="G134" s="4">
        <v>5.36</v>
      </c>
      <c r="H134">
        <f>MAX(IF(E134=B134,Scoring!$A$3-Scoring!$B$3*ABS(F134-C134),Scoring!$E$3-Scoring!$F$3*ABS((100-F134)-C134)),Scoring!$A$6)</f>
        <v>5.359999999999999</v>
      </c>
      <c r="I134">
        <f t="shared" si="4"/>
      </c>
      <c r="K134">
        <f t="shared" si="5"/>
        <v>40.57</v>
      </c>
    </row>
    <row r="135" spans="1:11" ht="12.75">
      <c r="A135">
        <v>35</v>
      </c>
      <c r="B135" t="s">
        <v>69</v>
      </c>
      <c r="C135">
        <v>60.21</v>
      </c>
      <c r="D135" t="s">
        <v>8</v>
      </c>
      <c r="E135" t="s">
        <v>71</v>
      </c>
      <c r="F135" s="3">
        <v>59.77</v>
      </c>
      <c r="G135" s="4">
        <v>5.02</v>
      </c>
      <c r="H135">
        <f>MAX(IF(E135=B135,Scoring!$A$3-Scoring!$B$3*ABS(F135-C135),Scoring!$E$3-Scoring!$F$3*ABS((100-F135)-C135)),Scoring!$A$6)</f>
        <v>5.019999999999996</v>
      </c>
      <c r="I135">
        <f t="shared" si="4"/>
      </c>
      <c r="K135">
        <f t="shared" si="5"/>
        <v>40.23</v>
      </c>
    </row>
    <row r="136" spans="1:11" ht="12.75">
      <c r="A136">
        <v>35</v>
      </c>
      <c r="B136" t="s">
        <v>69</v>
      </c>
      <c r="C136">
        <v>60.21</v>
      </c>
      <c r="D136" t="s">
        <v>9</v>
      </c>
      <c r="E136" t="s">
        <v>71</v>
      </c>
      <c r="F136" s="3">
        <v>59.94</v>
      </c>
      <c r="G136" s="4">
        <v>4.85</v>
      </c>
      <c r="H136">
        <f>MAX(IF(E136=B136,Scoring!$A$3-Scoring!$B$3*ABS(F136-C136),Scoring!$E$3-Scoring!$F$3*ABS((100-F136)-C136)),Scoring!$A$6)</f>
        <v>4.850000000000001</v>
      </c>
      <c r="I136">
        <f t="shared" si="4"/>
      </c>
      <c r="K136">
        <f t="shared" si="5"/>
        <v>40.06</v>
      </c>
    </row>
    <row r="137" spans="1:11" ht="12.75">
      <c r="A137">
        <v>35</v>
      </c>
      <c r="B137" t="s">
        <v>69</v>
      </c>
      <c r="C137">
        <v>60.21</v>
      </c>
      <c r="D137" t="s">
        <v>40</v>
      </c>
      <c r="E137" t="s">
        <v>71</v>
      </c>
      <c r="F137" s="3">
        <v>60.21</v>
      </c>
      <c r="G137" s="4">
        <v>4.58</v>
      </c>
      <c r="H137">
        <f>MAX(IF(E137=B137,Scoring!$A$3-Scoring!$B$3*ABS(F137-C137),Scoring!$E$3-Scoring!$F$3*ABS((100-F137)-C137)),Scoring!$A$6)</f>
        <v>4.579999999999998</v>
      </c>
      <c r="I137">
        <f t="shared" si="4"/>
      </c>
      <c r="K137">
        <f t="shared" si="5"/>
        <v>39.79</v>
      </c>
    </row>
    <row r="138" spans="1:11" ht="12.75">
      <c r="A138">
        <v>35</v>
      </c>
      <c r="B138" t="s">
        <v>69</v>
      </c>
      <c r="C138">
        <v>60.21</v>
      </c>
      <c r="D138" t="s">
        <v>74</v>
      </c>
      <c r="E138" t="s">
        <v>71</v>
      </c>
      <c r="F138" s="3">
        <v>60.32</v>
      </c>
      <c r="G138" s="4">
        <v>4.47</v>
      </c>
      <c r="H138">
        <f>MAX(IF(E138=B138,Scoring!$A$3-Scoring!$B$3*ABS(F138-C138),Scoring!$E$3-Scoring!$F$3*ABS((100-F138)-C138)),Scoring!$A$6)</f>
        <v>4.469999999999999</v>
      </c>
      <c r="I138">
        <f t="shared" si="4"/>
      </c>
      <c r="K138">
        <f t="shared" si="5"/>
        <v>39.68</v>
      </c>
    </row>
    <row r="139" spans="1:11" ht="12.75">
      <c r="A139">
        <v>35</v>
      </c>
      <c r="B139" t="s">
        <v>69</v>
      </c>
      <c r="C139">
        <v>60.21</v>
      </c>
      <c r="D139" t="s">
        <v>58</v>
      </c>
      <c r="E139" t="s">
        <v>71</v>
      </c>
      <c r="F139" s="3">
        <v>60.85</v>
      </c>
      <c r="G139" s="4">
        <v>3.94</v>
      </c>
      <c r="H139">
        <f>MAX(IF(E139=B139,Scoring!$A$3-Scoring!$B$3*ABS(F139-C139),Scoring!$E$3-Scoring!$F$3*ABS((100-F139)-C139)),Scoring!$A$6)</f>
        <v>3.9399999999999977</v>
      </c>
      <c r="I139">
        <f t="shared" si="4"/>
      </c>
      <c r="K139">
        <f t="shared" si="5"/>
        <v>39.15</v>
      </c>
    </row>
    <row r="140" spans="1:11" ht="12.75">
      <c r="A140">
        <v>35</v>
      </c>
      <c r="B140" t="s">
        <v>69</v>
      </c>
      <c r="C140">
        <v>60.21</v>
      </c>
      <c r="D140" t="s">
        <v>19</v>
      </c>
      <c r="E140" t="s">
        <v>71</v>
      </c>
      <c r="F140" s="3">
        <v>61.12</v>
      </c>
      <c r="G140" s="4">
        <v>3.67</v>
      </c>
      <c r="H140">
        <f>MAX(IF(E140=B140,Scoring!$A$3-Scoring!$B$3*ABS(F140-C140),Scoring!$E$3-Scoring!$F$3*ABS((100-F140)-C140)),Scoring!$A$6)</f>
        <v>3.6700000000000017</v>
      </c>
      <c r="I140">
        <f t="shared" si="4"/>
      </c>
      <c r="K140">
        <f t="shared" si="5"/>
        <v>38.88</v>
      </c>
    </row>
    <row r="141" spans="1:11" ht="12.75">
      <c r="A141">
        <v>35</v>
      </c>
      <c r="B141" t="s">
        <v>69</v>
      </c>
      <c r="C141">
        <v>60.21</v>
      </c>
      <c r="D141" t="s">
        <v>11</v>
      </c>
      <c r="E141" t="s">
        <v>71</v>
      </c>
      <c r="F141" s="3">
        <v>61.78</v>
      </c>
      <c r="G141" s="4">
        <v>3.01</v>
      </c>
      <c r="H141">
        <f>MAX(IF(E141=B141,Scoring!$A$3-Scoring!$B$3*ABS(F141-C141),Scoring!$E$3-Scoring!$F$3*ABS((100-F141)-C141)),Scoring!$A$6)</f>
        <v>3.009999999999998</v>
      </c>
      <c r="I141">
        <f t="shared" si="4"/>
      </c>
      <c r="K141">
        <f t="shared" si="5"/>
        <v>38.22</v>
      </c>
    </row>
    <row r="142" spans="1:11" ht="12.75">
      <c r="A142">
        <v>35</v>
      </c>
      <c r="B142" t="s">
        <v>69</v>
      </c>
      <c r="C142">
        <v>60.21</v>
      </c>
      <c r="D142" t="s">
        <v>12</v>
      </c>
      <c r="E142" t="s">
        <v>71</v>
      </c>
      <c r="F142" s="3">
        <v>62.08</v>
      </c>
      <c r="G142" s="4">
        <v>2.71</v>
      </c>
      <c r="H142">
        <f>MAX(IF(E142=B142,Scoring!$A$3-Scoring!$B$3*ABS(F142-C142),Scoring!$E$3-Scoring!$F$3*ABS((100-F142)-C142)),Scoring!$A$6)</f>
        <v>2.710000000000001</v>
      </c>
      <c r="I142">
        <f t="shared" si="4"/>
      </c>
      <c r="K142">
        <f t="shared" si="5"/>
        <v>37.92</v>
      </c>
    </row>
    <row r="143" spans="1:11" ht="12.75">
      <c r="A143">
        <v>35</v>
      </c>
      <c r="B143" t="s">
        <v>69</v>
      </c>
      <c r="C143">
        <v>60.21</v>
      </c>
      <c r="D143" t="s">
        <v>41</v>
      </c>
      <c r="E143" t="s">
        <v>71</v>
      </c>
      <c r="F143" s="3">
        <v>62.89</v>
      </c>
      <c r="G143" s="4">
        <v>1.9</v>
      </c>
      <c r="H143">
        <f>MAX(IF(E143=B143,Scoring!$A$3-Scoring!$B$3*ABS(F143-C143),Scoring!$E$3-Scoring!$F$3*ABS((100-F143)-C143)),Scoring!$A$6)</f>
        <v>1.8999999999999986</v>
      </c>
      <c r="I143">
        <f t="shared" si="4"/>
      </c>
      <c r="K143">
        <f t="shared" si="5"/>
        <v>37.11</v>
      </c>
    </row>
    <row r="144" spans="1:11" ht="12.75">
      <c r="A144">
        <v>35</v>
      </c>
      <c r="B144" t="s">
        <v>69</v>
      </c>
      <c r="C144">
        <v>60.21</v>
      </c>
      <c r="D144" t="s">
        <v>22</v>
      </c>
      <c r="E144" t="s">
        <v>71</v>
      </c>
      <c r="F144" s="3">
        <v>62.95</v>
      </c>
      <c r="G144" s="4">
        <v>1.84</v>
      </c>
      <c r="H144">
        <f>MAX(IF(E144=B144,Scoring!$A$3-Scoring!$B$3*ABS(F144-C144),Scoring!$E$3-Scoring!$F$3*ABS((100-F144)-C144)),Scoring!$A$6)</f>
        <v>1.8399999999999963</v>
      </c>
      <c r="I144">
        <f t="shared" si="4"/>
      </c>
      <c r="K144">
        <f t="shared" si="5"/>
        <v>37.05</v>
      </c>
    </row>
    <row r="145" spans="1:11" ht="12.75">
      <c r="A145">
        <v>35</v>
      </c>
      <c r="B145" t="s">
        <v>69</v>
      </c>
      <c r="C145">
        <v>60.21</v>
      </c>
      <c r="D145" t="s">
        <v>18</v>
      </c>
      <c r="E145" t="s">
        <v>71</v>
      </c>
      <c r="F145" s="3">
        <v>62.96</v>
      </c>
      <c r="G145" s="4">
        <v>1.83</v>
      </c>
      <c r="H145">
        <f>MAX(IF(E145=B145,Scoring!$A$3-Scoring!$B$3*ABS(F145-C145),Scoring!$E$3-Scoring!$F$3*ABS((100-F145)-C145)),Scoring!$A$6)</f>
        <v>1.8299999999999983</v>
      </c>
      <c r="I145">
        <f t="shared" si="4"/>
      </c>
      <c r="K145">
        <f t="shared" si="5"/>
        <v>37.04</v>
      </c>
    </row>
    <row r="146" spans="1:11" ht="12.75">
      <c r="A146">
        <v>35</v>
      </c>
      <c r="B146" t="s">
        <v>69</v>
      </c>
      <c r="C146">
        <v>60.21</v>
      </c>
      <c r="D146" t="s">
        <v>75</v>
      </c>
      <c r="E146" t="s">
        <v>71</v>
      </c>
      <c r="F146" s="3">
        <v>63</v>
      </c>
      <c r="G146" s="4">
        <v>1.79</v>
      </c>
      <c r="H146">
        <f>MAX(IF(E146=B146,Scoring!$A$3-Scoring!$B$3*ABS(F146-C146),Scoring!$E$3-Scoring!$F$3*ABS((100-F146)-C146)),Scoring!$A$6)</f>
        <v>1.7899999999999991</v>
      </c>
      <c r="I146">
        <f t="shared" si="4"/>
      </c>
      <c r="K146">
        <f t="shared" si="5"/>
        <v>37</v>
      </c>
    </row>
    <row r="147" spans="1:11" ht="12.75">
      <c r="A147">
        <v>35</v>
      </c>
      <c r="B147" t="s">
        <v>69</v>
      </c>
      <c r="C147">
        <v>60.21</v>
      </c>
      <c r="D147" t="s">
        <v>28</v>
      </c>
      <c r="E147" t="s">
        <v>71</v>
      </c>
      <c r="F147" s="3">
        <v>63.04</v>
      </c>
      <c r="G147" s="4">
        <v>1.75</v>
      </c>
      <c r="H147">
        <f>MAX(IF(E147=B147,Scoring!$A$3-Scoring!$B$3*ABS(F147-C147),Scoring!$E$3-Scoring!$F$3*ABS((100-F147)-C147)),Scoring!$A$6)</f>
        <v>1.75</v>
      </c>
      <c r="I147">
        <f t="shared" si="4"/>
      </c>
      <c r="K147">
        <f t="shared" si="5"/>
        <v>36.96</v>
      </c>
    </row>
    <row r="148" spans="1:11" ht="12.75">
      <c r="A148">
        <v>35</v>
      </c>
      <c r="B148" t="s">
        <v>69</v>
      </c>
      <c r="C148">
        <v>60.21</v>
      </c>
      <c r="D148" t="s">
        <v>45</v>
      </c>
      <c r="E148" t="s">
        <v>71</v>
      </c>
      <c r="F148" s="3">
        <v>63.31</v>
      </c>
      <c r="G148" s="4">
        <v>1.48</v>
      </c>
      <c r="H148">
        <f>MAX(IF(E148=B148,Scoring!$A$3-Scoring!$B$3*ABS(F148-C148),Scoring!$E$3-Scoring!$F$3*ABS((100-F148)-C148)),Scoring!$A$6)</f>
        <v>1.4799999999999969</v>
      </c>
      <c r="I148">
        <f t="shared" si="4"/>
      </c>
      <c r="K148">
        <f t="shared" si="5"/>
        <v>36.69</v>
      </c>
    </row>
    <row r="149" spans="1:11" ht="12.75">
      <c r="A149">
        <v>35</v>
      </c>
      <c r="B149" t="s">
        <v>69</v>
      </c>
      <c r="C149">
        <v>60.21</v>
      </c>
      <c r="D149" t="s">
        <v>47</v>
      </c>
      <c r="E149" t="s">
        <v>71</v>
      </c>
      <c r="F149" s="3">
        <v>63.33</v>
      </c>
      <c r="G149" s="4">
        <v>1.46</v>
      </c>
      <c r="H149">
        <f>MAX(IF(E149=B149,Scoring!$A$3-Scoring!$B$3*ABS(F149-C149),Scoring!$E$3-Scoring!$F$3*ABS((100-F149)-C149)),Scoring!$A$6)</f>
        <v>1.4600000000000009</v>
      </c>
      <c r="I149">
        <f t="shared" si="4"/>
      </c>
      <c r="K149">
        <f t="shared" si="5"/>
        <v>36.67</v>
      </c>
    </row>
    <row r="150" spans="1:11" ht="12.75">
      <c r="A150">
        <v>35</v>
      </c>
      <c r="B150" t="s">
        <v>69</v>
      </c>
      <c r="C150">
        <v>60.21</v>
      </c>
      <c r="D150" t="s">
        <v>13</v>
      </c>
      <c r="E150" t="s">
        <v>71</v>
      </c>
      <c r="F150" s="3">
        <v>64.03</v>
      </c>
      <c r="G150" s="4">
        <v>0.759999999999998</v>
      </c>
      <c r="H150">
        <f>MAX(IF(E150=B150,Scoring!$A$3-Scoring!$B$3*ABS(F150-C150),Scoring!$E$3-Scoring!$F$3*ABS((100-F150)-C150)),Scoring!$A$6)</f>
        <v>0.759999999999998</v>
      </c>
      <c r="I150">
        <f t="shared" si="4"/>
      </c>
      <c r="K150">
        <f t="shared" si="5"/>
        <v>35.97</v>
      </c>
    </row>
    <row r="151" spans="1:11" ht="12.75">
      <c r="A151">
        <v>35</v>
      </c>
      <c r="B151" t="s">
        <v>69</v>
      </c>
      <c r="C151">
        <v>60.21</v>
      </c>
      <c r="D151" t="s">
        <v>49</v>
      </c>
      <c r="E151" t="s">
        <v>71</v>
      </c>
      <c r="F151" s="3">
        <v>64.19</v>
      </c>
      <c r="G151" s="4">
        <v>0.6000000000000014</v>
      </c>
      <c r="H151">
        <f>MAX(IF(E151=B151,Scoring!$A$3-Scoring!$B$3*ABS(F151-C151),Scoring!$E$3-Scoring!$F$3*ABS((100-F151)-C151)),Scoring!$A$6)</f>
        <v>0.6000000000000014</v>
      </c>
      <c r="I151">
        <f t="shared" si="4"/>
      </c>
      <c r="K151">
        <f t="shared" si="5"/>
        <v>35.81</v>
      </c>
    </row>
    <row r="152" spans="1:11" ht="12.75">
      <c r="A152">
        <v>35</v>
      </c>
      <c r="B152" t="s">
        <v>69</v>
      </c>
      <c r="C152">
        <v>60.21</v>
      </c>
      <c r="D152" t="s">
        <v>33</v>
      </c>
      <c r="E152" t="s">
        <v>71</v>
      </c>
      <c r="F152" s="3">
        <v>64.38</v>
      </c>
      <c r="G152" s="4">
        <v>0.4100000000000037</v>
      </c>
      <c r="H152">
        <f>MAX(IF(E152=B152,Scoring!$A$3-Scoring!$B$3*ABS(F152-C152),Scoring!$E$3-Scoring!$F$3*ABS((100-F152)-C152)),Scoring!$A$6)</f>
        <v>0.4100000000000037</v>
      </c>
      <c r="I152">
        <f t="shared" si="4"/>
      </c>
      <c r="K152">
        <f t="shared" si="5"/>
        <v>35.620000000000005</v>
      </c>
    </row>
    <row r="153" spans="1:11" ht="12.75">
      <c r="A153">
        <v>35</v>
      </c>
      <c r="B153" t="s">
        <v>69</v>
      </c>
      <c r="C153">
        <v>60.21</v>
      </c>
      <c r="D153" t="s">
        <v>39</v>
      </c>
      <c r="E153" t="s">
        <v>71</v>
      </c>
      <c r="F153" s="3">
        <v>64.5</v>
      </c>
      <c r="G153" s="4">
        <v>0.28999999999999915</v>
      </c>
      <c r="H153">
        <f>MAX(IF(E153=B153,Scoring!$A$3-Scoring!$B$3*ABS(F153-C153),Scoring!$E$3-Scoring!$F$3*ABS((100-F153)-C153)),Scoring!$A$6)</f>
        <v>0.28999999999999915</v>
      </c>
      <c r="I153">
        <f t="shared" si="4"/>
      </c>
      <c r="K153">
        <f t="shared" si="5"/>
        <v>35.5</v>
      </c>
    </row>
    <row r="154" spans="1:11" ht="12.75">
      <c r="A154">
        <v>35</v>
      </c>
      <c r="B154" t="s">
        <v>69</v>
      </c>
      <c r="C154">
        <v>60.21</v>
      </c>
      <c r="D154" t="s">
        <v>53</v>
      </c>
      <c r="E154" t="s">
        <v>71</v>
      </c>
      <c r="F154" s="3">
        <v>64.55</v>
      </c>
      <c r="G154" s="4">
        <v>0.240000000000002</v>
      </c>
      <c r="H154">
        <f>MAX(IF(E154=B154,Scoring!$A$3-Scoring!$B$3*ABS(F154-C154),Scoring!$E$3-Scoring!$F$3*ABS((100-F154)-C154)),Scoring!$A$6)</f>
        <v>0.240000000000002</v>
      </c>
      <c r="I154">
        <f t="shared" si="4"/>
      </c>
      <c r="K154">
        <f t="shared" si="5"/>
        <v>35.45</v>
      </c>
    </row>
    <row r="155" spans="1:11" ht="12.75">
      <c r="A155">
        <v>35</v>
      </c>
      <c r="B155" t="s">
        <v>69</v>
      </c>
      <c r="C155">
        <v>60.21</v>
      </c>
      <c r="D155" t="s">
        <v>29</v>
      </c>
      <c r="E155" t="s">
        <v>71</v>
      </c>
      <c r="F155" s="3">
        <v>65</v>
      </c>
      <c r="G155" s="4">
        <v>0</v>
      </c>
      <c r="H155">
        <f>MAX(IF(E155=B155,Scoring!$A$3-Scoring!$B$3*ABS(F155-C155),Scoring!$E$3-Scoring!$F$3*ABS((100-F155)-C155)),Scoring!$A$6)</f>
        <v>0</v>
      </c>
      <c r="I155">
        <f t="shared" si="4"/>
      </c>
      <c r="K155">
        <f t="shared" si="5"/>
        <v>35</v>
      </c>
    </row>
    <row r="156" spans="1:11" ht="12.75">
      <c r="A156">
        <v>35</v>
      </c>
      <c r="B156" t="s">
        <v>69</v>
      </c>
      <c r="C156">
        <v>60.21</v>
      </c>
      <c r="D156" t="s">
        <v>35</v>
      </c>
      <c r="E156" t="s">
        <v>71</v>
      </c>
      <c r="F156" s="3">
        <v>65.77</v>
      </c>
      <c r="G156" s="4">
        <v>0</v>
      </c>
      <c r="H156">
        <f>MAX(IF(E156=B156,Scoring!$A$3-Scoring!$B$3*ABS(F156-C156),Scoring!$E$3-Scoring!$F$3*ABS((100-F156)-C156)),Scoring!$A$6)</f>
        <v>0</v>
      </c>
      <c r="I156">
        <f t="shared" si="4"/>
      </c>
      <c r="K156">
        <f t="shared" si="5"/>
        <v>34.230000000000004</v>
      </c>
    </row>
    <row r="157" spans="1:11" ht="12.75">
      <c r="A157">
        <v>35</v>
      </c>
      <c r="B157" t="s">
        <v>69</v>
      </c>
      <c r="C157">
        <v>60.21</v>
      </c>
      <c r="D157" t="s">
        <v>17</v>
      </c>
      <c r="E157" t="s">
        <v>71</v>
      </c>
      <c r="F157" s="3">
        <v>66.62</v>
      </c>
      <c r="G157" s="4">
        <v>0</v>
      </c>
      <c r="H157">
        <f>MAX(IF(E157=B157,Scoring!$A$3-Scoring!$B$3*ABS(F157-C157),Scoring!$E$3-Scoring!$F$3*ABS((100-F157)-C157)),Scoring!$A$6)</f>
        <v>0</v>
      </c>
      <c r="I157">
        <f t="shared" si="4"/>
      </c>
      <c r="K157">
        <f t="shared" si="5"/>
        <v>33.379999999999995</v>
      </c>
    </row>
    <row r="158" spans="1:11" ht="12.75">
      <c r="A158">
        <v>35</v>
      </c>
      <c r="B158" t="s">
        <v>69</v>
      </c>
      <c r="C158">
        <v>60.21</v>
      </c>
      <c r="D158" t="s">
        <v>38</v>
      </c>
      <c r="E158" t="s">
        <v>71</v>
      </c>
      <c r="F158" s="3">
        <v>67</v>
      </c>
      <c r="G158" s="4">
        <v>0</v>
      </c>
      <c r="H158">
        <f>MAX(IF(E158=B158,Scoring!$A$3-Scoring!$B$3*ABS(F158-C158),Scoring!$E$3-Scoring!$F$3*ABS((100-F158)-C158)),Scoring!$A$6)</f>
        <v>0</v>
      </c>
      <c r="I158">
        <f t="shared" si="4"/>
      </c>
      <c r="K158">
        <f t="shared" si="5"/>
        <v>33</v>
      </c>
    </row>
    <row r="159" spans="1:11" ht="12.75">
      <c r="A159">
        <v>35</v>
      </c>
      <c r="B159" t="s">
        <v>69</v>
      </c>
      <c r="C159">
        <v>60.21</v>
      </c>
      <c r="D159" t="s">
        <v>15</v>
      </c>
      <c r="E159" t="s">
        <v>71</v>
      </c>
      <c r="F159" s="3">
        <v>67.06</v>
      </c>
      <c r="G159" s="4">
        <v>0</v>
      </c>
      <c r="H159">
        <f>MAX(IF(E159=B159,Scoring!$A$3-Scoring!$B$3*ABS(F159-C159),Scoring!$E$3-Scoring!$F$3*ABS((100-F159)-C159)),Scoring!$A$6)</f>
        <v>0</v>
      </c>
      <c r="I159">
        <f t="shared" si="4"/>
      </c>
      <c r="K159">
        <f t="shared" si="5"/>
        <v>32.94</v>
      </c>
    </row>
    <row r="160" spans="1:11" ht="12.75">
      <c r="A160">
        <v>35</v>
      </c>
      <c r="B160" t="s">
        <v>69</v>
      </c>
      <c r="C160">
        <v>60.21</v>
      </c>
      <c r="D160" t="s">
        <v>26</v>
      </c>
      <c r="E160" t="s">
        <v>71</v>
      </c>
      <c r="F160" s="3">
        <v>67.09</v>
      </c>
      <c r="G160" s="4">
        <v>0</v>
      </c>
      <c r="H160">
        <f>MAX(IF(E160=B160,Scoring!$A$3-Scoring!$B$3*ABS(F160-C160),Scoring!$E$3-Scoring!$F$3*ABS((100-F160)-C160)),Scoring!$A$6)</f>
        <v>0</v>
      </c>
      <c r="I160">
        <f t="shared" si="4"/>
      </c>
      <c r="K160">
        <f t="shared" si="5"/>
        <v>32.91</v>
      </c>
    </row>
    <row r="161" spans="1:11" ht="12.75">
      <c r="A161">
        <v>35</v>
      </c>
      <c r="B161" t="s">
        <v>69</v>
      </c>
      <c r="C161">
        <v>60.21</v>
      </c>
      <c r="D161" t="s">
        <v>37</v>
      </c>
      <c r="E161" t="s">
        <v>71</v>
      </c>
      <c r="F161" s="3">
        <v>67.65</v>
      </c>
      <c r="G161" s="4">
        <v>0</v>
      </c>
      <c r="H161">
        <f>MAX(IF(E161=B161,Scoring!$A$3-Scoring!$B$3*ABS(F161-C161),Scoring!$E$3-Scoring!$F$3*ABS((100-F161)-C161)),Scoring!$A$6)</f>
        <v>0</v>
      </c>
      <c r="I161">
        <f t="shared" si="4"/>
      </c>
      <c r="K161">
        <f t="shared" si="5"/>
        <v>32.349999999999994</v>
      </c>
    </row>
    <row r="162" spans="1:11" ht="12.75">
      <c r="A162">
        <v>35</v>
      </c>
      <c r="B162" t="s">
        <v>69</v>
      </c>
      <c r="C162">
        <v>60.21</v>
      </c>
      <c r="D162" t="s">
        <v>56</v>
      </c>
      <c r="E162" t="s">
        <v>71</v>
      </c>
      <c r="F162" s="3">
        <v>68.81</v>
      </c>
      <c r="G162" s="4">
        <v>0</v>
      </c>
      <c r="H162">
        <f>MAX(IF(E162=B162,Scoring!$A$3-Scoring!$B$3*ABS(F162-C162),Scoring!$E$3-Scoring!$F$3*ABS((100-F162)-C162)),Scoring!$A$6)</f>
        <v>0</v>
      </c>
      <c r="I162">
        <f t="shared" si="4"/>
      </c>
      <c r="K162">
        <f t="shared" si="5"/>
        <v>31.189999999999998</v>
      </c>
    </row>
    <row r="163" spans="1:11" ht="12.75">
      <c r="A163">
        <v>35</v>
      </c>
      <c r="B163" t="s">
        <v>69</v>
      </c>
      <c r="C163">
        <v>60.21</v>
      </c>
      <c r="D163" t="s">
        <v>46</v>
      </c>
      <c r="E163" t="s">
        <v>71</v>
      </c>
      <c r="F163" s="3">
        <v>69.89</v>
      </c>
      <c r="G163" s="4">
        <v>0</v>
      </c>
      <c r="H163">
        <f>MAX(IF(E163=B163,Scoring!$A$3-Scoring!$B$3*ABS(F163-C163),Scoring!$E$3-Scoring!$F$3*ABS((100-F163)-C163)),Scoring!$A$6)</f>
        <v>0</v>
      </c>
      <c r="I163">
        <f t="shared" si="4"/>
      </c>
      <c r="K163">
        <f t="shared" si="5"/>
        <v>30.11</v>
      </c>
    </row>
    <row r="164" spans="1:11" ht="12.75">
      <c r="A164">
        <v>35</v>
      </c>
      <c r="B164" t="s">
        <v>69</v>
      </c>
      <c r="C164">
        <v>60.21</v>
      </c>
      <c r="D164" t="s">
        <v>57</v>
      </c>
      <c r="E164" t="s">
        <v>71</v>
      </c>
      <c r="F164" s="3">
        <v>70.47</v>
      </c>
      <c r="G164" s="4">
        <v>0</v>
      </c>
      <c r="H164">
        <f>MAX(IF(E164=B164,Scoring!$A$3-Scoring!$B$3*ABS(F164-C164),Scoring!$E$3-Scoring!$F$3*ABS((100-F164)-C164)),Scoring!$A$6)</f>
        <v>0</v>
      </c>
      <c r="I164">
        <f t="shared" si="4"/>
      </c>
      <c r="K164">
        <f t="shared" si="5"/>
        <v>29.53</v>
      </c>
    </row>
    <row r="165" spans="1:11" ht="12.75">
      <c r="A165">
        <v>35</v>
      </c>
      <c r="B165" t="s">
        <v>69</v>
      </c>
      <c r="C165">
        <v>60.21</v>
      </c>
      <c r="D165" t="s">
        <v>67</v>
      </c>
      <c r="E165" t="s">
        <v>71</v>
      </c>
      <c r="F165" s="3">
        <v>71.32</v>
      </c>
      <c r="G165" s="4">
        <v>0</v>
      </c>
      <c r="H165">
        <f>MAX(IF(E165=B165,Scoring!$A$3-Scoring!$B$3*ABS(F165-C165),Scoring!$E$3-Scoring!$F$3*ABS((100-F165)-C165)),Scoring!$A$6)</f>
        <v>0</v>
      </c>
      <c r="I165">
        <f t="shared" si="4"/>
      </c>
      <c r="K165">
        <f t="shared" si="5"/>
        <v>28.680000000000007</v>
      </c>
    </row>
    <row r="166" spans="1:11" ht="12.75">
      <c r="A166">
        <v>35</v>
      </c>
      <c r="B166" t="s">
        <v>69</v>
      </c>
      <c r="C166">
        <v>60.21</v>
      </c>
      <c r="D166" t="s">
        <v>21</v>
      </c>
      <c r="E166" t="s">
        <v>71</v>
      </c>
      <c r="F166" s="3">
        <v>71.92</v>
      </c>
      <c r="G166" s="4">
        <v>0</v>
      </c>
      <c r="H166">
        <f>MAX(IF(E166=B166,Scoring!$A$3-Scoring!$B$3*ABS(F166-C166),Scoring!$E$3-Scoring!$F$3*ABS((100-F166)-C166)),Scoring!$A$6)</f>
        <v>0</v>
      </c>
      <c r="I166">
        <f t="shared" si="4"/>
      </c>
      <c r="K166">
        <f t="shared" si="5"/>
        <v>28.08</v>
      </c>
    </row>
    <row r="167" spans="1:11" ht="12.75">
      <c r="A167">
        <v>35</v>
      </c>
      <c r="B167" t="s">
        <v>69</v>
      </c>
      <c r="C167">
        <v>60.21</v>
      </c>
      <c r="D167" t="s">
        <v>23</v>
      </c>
      <c r="E167" t="s">
        <v>71</v>
      </c>
      <c r="F167" s="3">
        <v>76.8</v>
      </c>
      <c r="G167" s="4">
        <v>0</v>
      </c>
      <c r="H167">
        <f>MAX(IF(E167=B167,Scoring!$A$3-Scoring!$B$3*ABS(F167-C167),Scoring!$E$3-Scoring!$F$3*ABS((100-F167)-C167)),Scoring!$A$6)</f>
        <v>0</v>
      </c>
      <c r="I167">
        <f t="shared" si="4"/>
      </c>
      <c r="K167">
        <f t="shared" si="5"/>
        <v>23.200000000000003</v>
      </c>
    </row>
    <row r="168" spans="1:11" ht="12.75">
      <c r="A168">
        <v>36</v>
      </c>
      <c r="B168" t="s">
        <v>76</v>
      </c>
      <c r="C168">
        <v>69.75</v>
      </c>
      <c r="D168" t="s">
        <v>36</v>
      </c>
      <c r="E168" t="s">
        <v>76</v>
      </c>
      <c r="F168" s="3">
        <v>69.75</v>
      </c>
      <c r="G168" s="4">
        <v>50</v>
      </c>
      <c r="H168">
        <f>MAX(IF(E168=B168,Scoring!$A$3-Scoring!$B$3*ABS(F168-C168),Scoring!$E$3-Scoring!$F$3*ABS((100-F168)-C168)),Scoring!$A$6)</f>
        <v>50</v>
      </c>
      <c r="I168">
        <f t="shared" si="4"/>
      </c>
      <c r="K168">
        <f t="shared" si="5"/>
        <v>69.75</v>
      </c>
    </row>
    <row r="169" spans="1:11" ht="12.75">
      <c r="A169">
        <v>36</v>
      </c>
      <c r="B169" t="s">
        <v>76</v>
      </c>
      <c r="C169">
        <v>69.75</v>
      </c>
      <c r="D169" t="s">
        <v>19</v>
      </c>
      <c r="E169" t="s">
        <v>76</v>
      </c>
      <c r="F169" s="3">
        <v>69.72</v>
      </c>
      <c r="G169" s="4">
        <v>49.97</v>
      </c>
      <c r="H169">
        <f>MAX(IF(E169=B169,Scoring!$A$3-Scoring!$B$3*ABS(F169-C169),Scoring!$E$3-Scoring!$F$3*ABS((100-F169)-C169)),Scoring!$A$6)</f>
        <v>49.97</v>
      </c>
      <c r="I169">
        <f t="shared" si="4"/>
      </c>
      <c r="K169">
        <f t="shared" si="5"/>
        <v>69.72</v>
      </c>
    </row>
    <row r="170" spans="1:11" ht="12.75">
      <c r="A170">
        <v>36</v>
      </c>
      <c r="B170" t="s">
        <v>76</v>
      </c>
      <c r="C170">
        <v>69.75</v>
      </c>
      <c r="D170" t="s">
        <v>16</v>
      </c>
      <c r="E170" t="s">
        <v>76</v>
      </c>
      <c r="F170" s="3">
        <v>69.71</v>
      </c>
      <c r="G170" s="4">
        <v>49.96</v>
      </c>
      <c r="H170">
        <f>MAX(IF(E170=B170,Scoring!$A$3-Scoring!$B$3*ABS(F170-C170),Scoring!$E$3-Scoring!$F$3*ABS((100-F170)-C170)),Scoring!$A$6)</f>
        <v>49.959999999999994</v>
      </c>
      <c r="I170">
        <f t="shared" si="4"/>
      </c>
      <c r="K170">
        <f t="shared" si="5"/>
        <v>69.71</v>
      </c>
    </row>
    <row r="171" spans="1:11" ht="12.75">
      <c r="A171">
        <v>36</v>
      </c>
      <c r="B171" t="s">
        <v>76</v>
      </c>
      <c r="C171">
        <v>69.75</v>
      </c>
      <c r="D171" t="s">
        <v>33</v>
      </c>
      <c r="E171" t="s">
        <v>76</v>
      </c>
      <c r="F171" s="3">
        <v>69.65</v>
      </c>
      <c r="G171" s="4">
        <v>49.9</v>
      </c>
      <c r="H171">
        <f>MAX(IF(E171=B171,Scoring!$A$3-Scoring!$B$3*ABS(F171-C171),Scoring!$E$3-Scoring!$F$3*ABS((100-F171)-C171)),Scoring!$A$6)</f>
        <v>49.900000000000006</v>
      </c>
      <c r="I171">
        <f t="shared" si="4"/>
      </c>
      <c r="K171">
        <f t="shared" si="5"/>
        <v>69.65</v>
      </c>
    </row>
    <row r="172" spans="1:11" ht="12.75">
      <c r="A172">
        <v>36</v>
      </c>
      <c r="B172" t="s">
        <v>76</v>
      </c>
      <c r="C172">
        <v>69.75</v>
      </c>
      <c r="D172" t="s">
        <v>53</v>
      </c>
      <c r="E172" t="s">
        <v>76</v>
      </c>
      <c r="F172" s="3">
        <v>69.91</v>
      </c>
      <c r="G172" s="4">
        <v>49.84</v>
      </c>
      <c r="H172">
        <f>MAX(IF(E172=B172,Scoring!$A$3-Scoring!$B$3*ABS(F172-C172),Scoring!$E$3-Scoring!$F$3*ABS((100-F172)-C172)),Scoring!$A$6)</f>
        <v>49.84</v>
      </c>
      <c r="I172">
        <f t="shared" si="4"/>
      </c>
      <c r="K172">
        <f t="shared" si="5"/>
        <v>69.91</v>
      </c>
    </row>
    <row r="173" spans="1:11" ht="12.75">
      <c r="A173">
        <v>36</v>
      </c>
      <c r="B173" t="s">
        <v>76</v>
      </c>
      <c r="C173">
        <v>69.75</v>
      </c>
      <c r="D173" t="s">
        <v>26</v>
      </c>
      <c r="E173" t="s">
        <v>76</v>
      </c>
      <c r="F173" s="3">
        <v>70.12</v>
      </c>
      <c r="G173" s="4">
        <v>49.63</v>
      </c>
      <c r="H173">
        <f>MAX(IF(E173=B173,Scoring!$A$3-Scoring!$B$3*ABS(F173-C173),Scoring!$E$3-Scoring!$F$3*ABS((100-F173)-C173)),Scoring!$A$6)</f>
        <v>49.629999999999995</v>
      </c>
      <c r="I173">
        <f t="shared" si="4"/>
      </c>
      <c r="K173">
        <f t="shared" si="5"/>
        <v>70.12</v>
      </c>
    </row>
    <row r="174" spans="1:11" ht="12.75">
      <c r="A174">
        <v>36</v>
      </c>
      <c r="B174" t="s">
        <v>76</v>
      </c>
      <c r="C174">
        <v>69.75</v>
      </c>
      <c r="D174" t="s">
        <v>43</v>
      </c>
      <c r="E174" t="s">
        <v>76</v>
      </c>
      <c r="F174" s="3">
        <v>69.23</v>
      </c>
      <c r="G174" s="4">
        <v>49.48</v>
      </c>
      <c r="H174">
        <f>MAX(IF(E174=B174,Scoring!$A$3-Scoring!$B$3*ABS(F174-C174),Scoring!$E$3-Scoring!$F$3*ABS((100-F174)-C174)),Scoring!$A$6)</f>
        <v>49.480000000000004</v>
      </c>
      <c r="I174">
        <f t="shared" si="4"/>
      </c>
      <c r="K174">
        <f t="shared" si="5"/>
        <v>69.23</v>
      </c>
    </row>
    <row r="175" spans="1:11" ht="12.75">
      <c r="A175">
        <v>36</v>
      </c>
      <c r="B175" t="s">
        <v>76</v>
      </c>
      <c r="C175">
        <v>69.75</v>
      </c>
      <c r="D175" t="s">
        <v>45</v>
      </c>
      <c r="E175" t="s">
        <v>76</v>
      </c>
      <c r="F175" s="3">
        <v>70.55</v>
      </c>
      <c r="G175" s="4">
        <v>49.2</v>
      </c>
      <c r="H175">
        <f>MAX(IF(E175=B175,Scoring!$A$3-Scoring!$B$3*ABS(F175-C175),Scoring!$E$3-Scoring!$F$3*ABS((100-F175)-C175)),Scoring!$A$6)</f>
        <v>49.2</v>
      </c>
      <c r="I175">
        <f t="shared" si="4"/>
      </c>
      <c r="K175">
        <f t="shared" si="5"/>
        <v>70.55</v>
      </c>
    </row>
    <row r="176" spans="1:11" ht="12.75">
      <c r="A176">
        <v>36</v>
      </c>
      <c r="B176" t="s">
        <v>76</v>
      </c>
      <c r="C176">
        <v>69.75</v>
      </c>
      <c r="D176" t="s">
        <v>40</v>
      </c>
      <c r="E176" t="s">
        <v>76</v>
      </c>
      <c r="F176" s="3">
        <v>70.56</v>
      </c>
      <c r="G176" s="4">
        <v>49.19</v>
      </c>
      <c r="H176">
        <f>MAX(IF(E176=B176,Scoring!$A$3-Scoring!$B$3*ABS(F176-C176),Scoring!$E$3-Scoring!$F$3*ABS((100-F176)-C176)),Scoring!$A$6)</f>
        <v>49.19</v>
      </c>
      <c r="I176">
        <f t="shared" si="4"/>
      </c>
      <c r="K176">
        <f t="shared" si="5"/>
        <v>70.56</v>
      </c>
    </row>
    <row r="177" spans="1:11" ht="12.75">
      <c r="A177">
        <v>36</v>
      </c>
      <c r="B177" t="s">
        <v>76</v>
      </c>
      <c r="C177">
        <v>69.75</v>
      </c>
      <c r="D177" t="s">
        <v>13</v>
      </c>
      <c r="E177" t="s">
        <v>76</v>
      </c>
      <c r="F177" s="3">
        <v>70.88</v>
      </c>
      <c r="G177" s="4">
        <v>48.87</v>
      </c>
      <c r="H177">
        <f>MAX(IF(E177=B177,Scoring!$A$3-Scoring!$B$3*ABS(F177-C177),Scoring!$E$3-Scoring!$F$3*ABS((100-F177)-C177)),Scoring!$A$6)</f>
        <v>48.870000000000005</v>
      </c>
      <c r="I177">
        <f t="shared" si="4"/>
      </c>
      <c r="K177">
        <f t="shared" si="5"/>
        <v>70.88</v>
      </c>
    </row>
    <row r="178" spans="1:11" ht="12.75">
      <c r="A178">
        <v>36</v>
      </c>
      <c r="B178" t="s">
        <v>76</v>
      </c>
      <c r="C178">
        <v>69.75</v>
      </c>
      <c r="D178" t="s">
        <v>15</v>
      </c>
      <c r="E178" t="s">
        <v>76</v>
      </c>
      <c r="F178" s="3">
        <v>70.93</v>
      </c>
      <c r="G178" s="4">
        <v>48.82</v>
      </c>
      <c r="H178">
        <f>MAX(IF(E178=B178,Scoring!$A$3-Scoring!$B$3*ABS(F178-C178),Scoring!$E$3-Scoring!$F$3*ABS((100-F178)-C178)),Scoring!$A$6)</f>
        <v>48.81999999999999</v>
      </c>
      <c r="I178">
        <f t="shared" si="4"/>
      </c>
      <c r="K178">
        <f t="shared" si="5"/>
        <v>70.93</v>
      </c>
    </row>
    <row r="179" spans="1:11" ht="12.75">
      <c r="A179">
        <v>36</v>
      </c>
      <c r="B179" t="s">
        <v>76</v>
      </c>
      <c r="C179">
        <v>69.75</v>
      </c>
      <c r="D179" t="s">
        <v>30</v>
      </c>
      <c r="E179" t="s">
        <v>76</v>
      </c>
      <c r="F179" s="3">
        <v>68.4</v>
      </c>
      <c r="G179" s="4">
        <v>48.65</v>
      </c>
      <c r="H179">
        <f>MAX(IF(E179=B179,Scoring!$A$3-Scoring!$B$3*ABS(F179-C179),Scoring!$E$3-Scoring!$F$3*ABS((100-F179)-C179)),Scoring!$A$6)</f>
        <v>48.650000000000006</v>
      </c>
      <c r="I179">
        <f t="shared" si="4"/>
      </c>
      <c r="K179">
        <f t="shared" si="5"/>
        <v>68.4</v>
      </c>
    </row>
    <row r="180" spans="1:11" ht="12.75">
      <c r="A180">
        <v>36</v>
      </c>
      <c r="B180" t="s">
        <v>76</v>
      </c>
      <c r="C180">
        <v>69.75</v>
      </c>
      <c r="D180" t="s">
        <v>51</v>
      </c>
      <c r="E180" t="s">
        <v>76</v>
      </c>
      <c r="F180" s="3">
        <v>71.15</v>
      </c>
      <c r="G180" s="4">
        <v>48.6</v>
      </c>
      <c r="H180">
        <f>MAX(IF(E180=B180,Scoring!$A$3-Scoring!$B$3*ABS(F180-C180),Scoring!$E$3-Scoring!$F$3*ABS((100-F180)-C180)),Scoring!$A$6)</f>
        <v>48.599999999999994</v>
      </c>
      <c r="I180">
        <f t="shared" si="4"/>
      </c>
      <c r="K180">
        <f t="shared" si="5"/>
        <v>71.15</v>
      </c>
    </row>
    <row r="181" spans="1:11" ht="12.75">
      <c r="A181">
        <v>36</v>
      </c>
      <c r="B181" t="s">
        <v>76</v>
      </c>
      <c r="C181">
        <v>69.75</v>
      </c>
      <c r="D181" t="s">
        <v>17</v>
      </c>
      <c r="E181" t="s">
        <v>76</v>
      </c>
      <c r="F181" s="3">
        <v>71.32</v>
      </c>
      <c r="G181" s="4">
        <v>48.43</v>
      </c>
      <c r="H181">
        <f>MAX(IF(E181=B181,Scoring!$A$3-Scoring!$B$3*ABS(F181-C181),Scoring!$E$3-Scoring!$F$3*ABS((100-F181)-C181)),Scoring!$A$6)</f>
        <v>48.43000000000001</v>
      </c>
      <c r="I181">
        <f t="shared" si="4"/>
      </c>
      <c r="K181">
        <f t="shared" si="5"/>
        <v>71.32</v>
      </c>
    </row>
    <row r="182" spans="1:11" ht="12.75">
      <c r="A182">
        <v>36</v>
      </c>
      <c r="B182" t="s">
        <v>76</v>
      </c>
      <c r="C182">
        <v>69.75</v>
      </c>
      <c r="D182" t="s">
        <v>52</v>
      </c>
      <c r="E182" t="s">
        <v>76</v>
      </c>
      <c r="F182" s="3">
        <v>71.39</v>
      </c>
      <c r="G182" s="4">
        <v>48.36</v>
      </c>
      <c r="H182">
        <f>MAX(IF(E182=B182,Scoring!$A$3-Scoring!$B$3*ABS(F182-C182),Scoring!$E$3-Scoring!$F$3*ABS((100-F182)-C182)),Scoring!$A$6)</f>
        <v>48.36</v>
      </c>
      <c r="I182">
        <f t="shared" si="4"/>
      </c>
      <c r="K182">
        <f t="shared" si="5"/>
        <v>71.39</v>
      </c>
    </row>
    <row r="183" spans="1:11" ht="12.75">
      <c r="A183">
        <v>36</v>
      </c>
      <c r="B183" t="s">
        <v>76</v>
      </c>
      <c r="C183">
        <v>69.75</v>
      </c>
      <c r="D183" t="s">
        <v>75</v>
      </c>
      <c r="E183" t="s">
        <v>76</v>
      </c>
      <c r="F183" s="3">
        <v>68</v>
      </c>
      <c r="G183" s="4">
        <v>48.25</v>
      </c>
      <c r="H183">
        <f>MAX(IF(E183=B183,Scoring!$A$3-Scoring!$B$3*ABS(F183-C183),Scoring!$E$3-Scoring!$F$3*ABS((100-F183)-C183)),Scoring!$A$6)</f>
        <v>48.25</v>
      </c>
      <c r="I183">
        <f t="shared" si="4"/>
      </c>
      <c r="K183">
        <f t="shared" si="5"/>
        <v>68</v>
      </c>
    </row>
    <row r="184" spans="1:11" ht="12.75">
      <c r="A184">
        <v>36</v>
      </c>
      <c r="B184" t="s">
        <v>76</v>
      </c>
      <c r="C184">
        <v>69.75</v>
      </c>
      <c r="D184" t="s">
        <v>55</v>
      </c>
      <c r="E184" t="s">
        <v>76</v>
      </c>
      <c r="F184" s="3">
        <v>68</v>
      </c>
      <c r="G184" s="4">
        <v>48.25</v>
      </c>
      <c r="H184">
        <f>MAX(IF(E184=B184,Scoring!$A$3-Scoring!$B$3*ABS(F184-C184),Scoring!$E$3-Scoring!$F$3*ABS((100-F184)-C184)),Scoring!$A$6)</f>
        <v>48.25</v>
      </c>
      <c r="I184">
        <f t="shared" si="4"/>
      </c>
      <c r="K184">
        <f t="shared" si="5"/>
        <v>68</v>
      </c>
    </row>
    <row r="185" spans="1:11" ht="12.75">
      <c r="A185">
        <v>36</v>
      </c>
      <c r="B185" t="s">
        <v>76</v>
      </c>
      <c r="C185">
        <v>69.75</v>
      </c>
      <c r="D185" t="s">
        <v>25</v>
      </c>
      <c r="E185" t="s">
        <v>76</v>
      </c>
      <c r="F185" s="3">
        <v>71.83</v>
      </c>
      <c r="G185" s="4">
        <v>47.92</v>
      </c>
      <c r="H185">
        <f>MAX(IF(E185=B185,Scoring!$A$3-Scoring!$B$3*ABS(F185-C185),Scoring!$E$3-Scoring!$F$3*ABS((100-F185)-C185)),Scoring!$A$6)</f>
        <v>47.92</v>
      </c>
      <c r="I185">
        <f t="shared" si="4"/>
      </c>
      <c r="K185">
        <f t="shared" si="5"/>
        <v>71.83</v>
      </c>
    </row>
    <row r="186" spans="1:11" ht="12.75">
      <c r="A186">
        <v>36</v>
      </c>
      <c r="B186" t="s">
        <v>76</v>
      </c>
      <c r="C186">
        <v>69.75</v>
      </c>
      <c r="D186" t="s">
        <v>20</v>
      </c>
      <c r="E186" t="s">
        <v>76</v>
      </c>
      <c r="F186" s="3">
        <v>67.63</v>
      </c>
      <c r="G186" s="4">
        <v>47.88</v>
      </c>
      <c r="H186">
        <f>MAX(IF(E186=B186,Scoring!$A$3-Scoring!$B$3*ABS(F186-C186),Scoring!$E$3-Scoring!$F$3*ABS((100-F186)-C186)),Scoring!$A$6)</f>
        <v>47.879999999999995</v>
      </c>
      <c r="I186">
        <f t="shared" si="4"/>
      </c>
      <c r="K186">
        <f t="shared" si="5"/>
        <v>67.63</v>
      </c>
    </row>
    <row r="187" spans="1:11" ht="12.75">
      <c r="A187">
        <v>36</v>
      </c>
      <c r="B187" t="s">
        <v>76</v>
      </c>
      <c r="C187">
        <v>69.75</v>
      </c>
      <c r="D187" t="s">
        <v>34</v>
      </c>
      <c r="E187" t="s">
        <v>76</v>
      </c>
      <c r="F187" s="3">
        <v>67.37</v>
      </c>
      <c r="G187" s="4">
        <v>47.62</v>
      </c>
      <c r="H187">
        <f>MAX(IF(E187=B187,Scoring!$A$3-Scoring!$B$3*ABS(F187-C187),Scoring!$E$3-Scoring!$F$3*ABS((100-F187)-C187)),Scoring!$A$6)</f>
        <v>47.620000000000005</v>
      </c>
      <c r="I187">
        <f t="shared" si="4"/>
      </c>
      <c r="K187">
        <f t="shared" si="5"/>
        <v>67.37</v>
      </c>
    </row>
    <row r="188" spans="1:11" ht="12.75">
      <c r="A188">
        <v>36</v>
      </c>
      <c r="B188" t="s">
        <v>76</v>
      </c>
      <c r="C188">
        <v>69.75</v>
      </c>
      <c r="D188" t="s">
        <v>57</v>
      </c>
      <c r="E188" t="s">
        <v>76</v>
      </c>
      <c r="F188" s="3">
        <v>67.33</v>
      </c>
      <c r="G188" s="4">
        <v>47.58</v>
      </c>
      <c r="H188">
        <f>MAX(IF(E188=B188,Scoring!$A$3-Scoring!$B$3*ABS(F188-C188),Scoring!$E$3-Scoring!$F$3*ABS((100-F188)-C188)),Scoring!$A$6)</f>
        <v>47.58</v>
      </c>
      <c r="I188">
        <f t="shared" si="4"/>
      </c>
      <c r="K188">
        <f t="shared" si="5"/>
        <v>67.33</v>
      </c>
    </row>
    <row r="189" spans="1:11" ht="12.75">
      <c r="A189">
        <v>36</v>
      </c>
      <c r="B189" t="s">
        <v>76</v>
      </c>
      <c r="C189">
        <v>69.75</v>
      </c>
      <c r="D189" t="s">
        <v>39</v>
      </c>
      <c r="E189" t="s">
        <v>76</v>
      </c>
      <c r="F189" s="3">
        <v>67.3</v>
      </c>
      <c r="G189" s="4">
        <v>47.55</v>
      </c>
      <c r="H189">
        <f>MAX(IF(E189=B189,Scoring!$A$3-Scoring!$B$3*ABS(F189-C189),Scoring!$E$3-Scoring!$F$3*ABS((100-F189)-C189)),Scoring!$A$6)</f>
        <v>47.55</v>
      </c>
      <c r="I189">
        <f t="shared" si="4"/>
      </c>
      <c r="K189">
        <f t="shared" si="5"/>
        <v>67.3</v>
      </c>
    </row>
    <row r="190" spans="1:11" ht="12.75">
      <c r="A190">
        <v>36</v>
      </c>
      <c r="B190" t="s">
        <v>76</v>
      </c>
      <c r="C190">
        <v>69.75</v>
      </c>
      <c r="D190" t="s">
        <v>46</v>
      </c>
      <c r="E190" t="s">
        <v>76</v>
      </c>
      <c r="F190" s="3">
        <v>72.2</v>
      </c>
      <c r="G190" s="4">
        <v>47.55</v>
      </c>
      <c r="H190">
        <f>MAX(IF(E190=B190,Scoring!$A$3-Scoring!$B$3*ABS(F190-C190),Scoring!$E$3-Scoring!$F$3*ABS((100-F190)-C190)),Scoring!$A$6)</f>
        <v>47.55</v>
      </c>
      <c r="I190">
        <f t="shared" si="4"/>
      </c>
      <c r="K190">
        <f t="shared" si="5"/>
        <v>72.2</v>
      </c>
    </row>
    <row r="191" spans="1:11" ht="12.75">
      <c r="A191">
        <v>36</v>
      </c>
      <c r="B191" t="s">
        <v>76</v>
      </c>
      <c r="C191">
        <v>69.75</v>
      </c>
      <c r="D191" t="s">
        <v>24</v>
      </c>
      <c r="E191" t="s">
        <v>76</v>
      </c>
      <c r="F191" s="3">
        <v>72.24</v>
      </c>
      <c r="G191" s="4">
        <v>47.51</v>
      </c>
      <c r="H191">
        <f>MAX(IF(E191=B191,Scoring!$A$3-Scoring!$B$3*ABS(F191-C191),Scoring!$E$3-Scoring!$F$3*ABS((100-F191)-C191)),Scoring!$A$6)</f>
        <v>47.510000000000005</v>
      </c>
      <c r="I191">
        <f t="shared" si="4"/>
      </c>
      <c r="K191">
        <f t="shared" si="5"/>
        <v>72.24</v>
      </c>
    </row>
    <row r="192" spans="1:11" ht="12.75">
      <c r="A192">
        <v>36</v>
      </c>
      <c r="B192" t="s">
        <v>76</v>
      </c>
      <c r="C192">
        <v>69.75</v>
      </c>
      <c r="D192" t="s">
        <v>8</v>
      </c>
      <c r="E192" t="s">
        <v>76</v>
      </c>
      <c r="F192" s="3">
        <v>72.33</v>
      </c>
      <c r="G192" s="4">
        <v>47.42</v>
      </c>
      <c r="H192">
        <f>MAX(IF(E192=B192,Scoring!$A$3-Scoring!$B$3*ABS(F192-C192),Scoring!$E$3-Scoring!$F$3*ABS((100-F192)-C192)),Scoring!$A$6)</f>
        <v>47.42</v>
      </c>
      <c r="I192">
        <f t="shared" si="4"/>
      </c>
      <c r="K192">
        <f t="shared" si="5"/>
        <v>72.33</v>
      </c>
    </row>
    <row r="193" spans="1:11" ht="12.75">
      <c r="A193">
        <v>36</v>
      </c>
      <c r="B193" t="s">
        <v>76</v>
      </c>
      <c r="C193">
        <v>69.75</v>
      </c>
      <c r="D193" t="s">
        <v>41</v>
      </c>
      <c r="E193" t="s">
        <v>76</v>
      </c>
      <c r="F193" s="3">
        <v>72.34</v>
      </c>
      <c r="G193" s="4">
        <v>47.41</v>
      </c>
      <c r="H193">
        <f>MAX(IF(E193=B193,Scoring!$A$3-Scoring!$B$3*ABS(F193-C193),Scoring!$E$3-Scoring!$F$3*ABS((100-F193)-C193)),Scoring!$A$6)</f>
        <v>47.41</v>
      </c>
      <c r="I193">
        <f t="shared" si="4"/>
      </c>
      <c r="K193">
        <f t="shared" si="5"/>
        <v>72.34</v>
      </c>
    </row>
    <row r="194" spans="1:11" ht="12.75">
      <c r="A194">
        <v>36</v>
      </c>
      <c r="B194" t="s">
        <v>76</v>
      </c>
      <c r="C194">
        <v>69.75</v>
      </c>
      <c r="D194" t="s">
        <v>28</v>
      </c>
      <c r="E194" t="s">
        <v>76</v>
      </c>
      <c r="F194" s="3">
        <v>72.69</v>
      </c>
      <c r="G194" s="4">
        <v>47.06</v>
      </c>
      <c r="H194">
        <f>MAX(IF(E194=B194,Scoring!$A$3-Scoring!$B$3*ABS(F194-C194),Scoring!$E$3-Scoring!$F$3*ABS((100-F194)-C194)),Scoring!$A$6)</f>
        <v>47.06</v>
      </c>
      <c r="I194">
        <f aca="true" t="shared" si="6" ref="I194:I257">IF(H194&lt;&gt;G194,1,"")</f>
      </c>
      <c r="K194">
        <f aca="true" t="shared" si="7" ref="K194:K257">IF(E194=B194,F194,100-F194)</f>
        <v>72.69</v>
      </c>
    </row>
    <row r="195" spans="1:11" ht="12.75">
      <c r="A195">
        <v>36</v>
      </c>
      <c r="B195" t="s">
        <v>76</v>
      </c>
      <c r="C195">
        <v>69.75</v>
      </c>
      <c r="D195" t="s">
        <v>37</v>
      </c>
      <c r="E195" t="s">
        <v>76</v>
      </c>
      <c r="F195" s="3">
        <v>72.8</v>
      </c>
      <c r="G195" s="4">
        <v>46.95</v>
      </c>
      <c r="H195">
        <f>MAX(IF(E195=B195,Scoring!$A$3-Scoring!$B$3*ABS(F195-C195),Scoring!$E$3-Scoring!$F$3*ABS((100-F195)-C195)),Scoring!$A$6)</f>
        <v>46.95</v>
      </c>
      <c r="I195">
        <f t="shared" si="6"/>
      </c>
      <c r="K195">
        <f t="shared" si="7"/>
        <v>72.8</v>
      </c>
    </row>
    <row r="196" spans="1:11" ht="12.75">
      <c r="A196">
        <v>36</v>
      </c>
      <c r="B196" t="s">
        <v>76</v>
      </c>
      <c r="C196">
        <v>69.75</v>
      </c>
      <c r="D196" t="s">
        <v>54</v>
      </c>
      <c r="E196" t="s">
        <v>76</v>
      </c>
      <c r="F196" s="3">
        <v>66.57</v>
      </c>
      <c r="G196" s="4">
        <v>46.82</v>
      </c>
      <c r="H196">
        <f>MAX(IF(E196=B196,Scoring!$A$3-Scoring!$B$3*ABS(F196-C196),Scoring!$E$3-Scoring!$F$3*ABS((100-F196)-C196)),Scoring!$A$6)</f>
        <v>46.81999999999999</v>
      </c>
      <c r="I196">
        <f t="shared" si="6"/>
      </c>
      <c r="K196">
        <f t="shared" si="7"/>
        <v>66.57</v>
      </c>
    </row>
    <row r="197" spans="1:11" ht="12.75">
      <c r="A197">
        <v>36</v>
      </c>
      <c r="B197" t="s">
        <v>76</v>
      </c>
      <c r="C197">
        <v>69.75</v>
      </c>
      <c r="D197" t="s">
        <v>50</v>
      </c>
      <c r="E197" t="s">
        <v>76</v>
      </c>
      <c r="F197" s="3">
        <v>65.81</v>
      </c>
      <c r="G197" s="4">
        <v>46.06</v>
      </c>
      <c r="H197">
        <f>MAX(IF(E197=B197,Scoring!$A$3-Scoring!$B$3*ABS(F197-C197),Scoring!$E$3-Scoring!$F$3*ABS((100-F197)-C197)),Scoring!$A$6)</f>
        <v>46.06</v>
      </c>
      <c r="I197">
        <f t="shared" si="6"/>
      </c>
      <c r="K197">
        <f t="shared" si="7"/>
        <v>65.81</v>
      </c>
    </row>
    <row r="198" spans="1:11" ht="12.75">
      <c r="A198">
        <v>36</v>
      </c>
      <c r="B198" t="s">
        <v>76</v>
      </c>
      <c r="C198">
        <v>69.75</v>
      </c>
      <c r="D198" t="s">
        <v>42</v>
      </c>
      <c r="E198" t="s">
        <v>76</v>
      </c>
      <c r="F198" s="3">
        <v>65.71</v>
      </c>
      <c r="G198" s="4">
        <v>45.96</v>
      </c>
      <c r="H198">
        <f>MAX(IF(E198=B198,Scoring!$A$3-Scoring!$B$3*ABS(F198-C198),Scoring!$E$3-Scoring!$F$3*ABS((100-F198)-C198)),Scoring!$A$6)</f>
        <v>45.959999999999994</v>
      </c>
      <c r="I198">
        <f t="shared" si="6"/>
      </c>
      <c r="K198">
        <f t="shared" si="7"/>
        <v>65.71</v>
      </c>
    </row>
    <row r="199" spans="1:11" ht="12.75">
      <c r="A199">
        <v>36</v>
      </c>
      <c r="B199" t="s">
        <v>76</v>
      </c>
      <c r="C199">
        <v>69.75</v>
      </c>
      <c r="D199" t="s">
        <v>12</v>
      </c>
      <c r="E199" t="s">
        <v>76</v>
      </c>
      <c r="F199" s="3">
        <v>65.63</v>
      </c>
      <c r="G199" s="4">
        <v>45.88</v>
      </c>
      <c r="H199">
        <f>MAX(IF(E199=B199,Scoring!$A$3-Scoring!$B$3*ABS(F199-C199),Scoring!$E$3-Scoring!$F$3*ABS((100-F199)-C199)),Scoring!$A$6)</f>
        <v>45.879999999999995</v>
      </c>
      <c r="I199">
        <f t="shared" si="6"/>
      </c>
      <c r="K199">
        <f t="shared" si="7"/>
        <v>65.63</v>
      </c>
    </row>
    <row r="200" spans="1:11" ht="12.75">
      <c r="A200">
        <v>36</v>
      </c>
      <c r="B200" t="s">
        <v>76</v>
      </c>
      <c r="C200">
        <v>69.75</v>
      </c>
      <c r="D200" t="s">
        <v>47</v>
      </c>
      <c r="E200" t="s">
        <v>76</v>
      </c>
      <c r="F200" s="3">
        <v>65.43</v>
      </c>
      <c r="G200" s="4">
        <v>45.68</v>
      </c>
      <c r="H200">
        <f>MAX(IF(E200=B200,Scoring!$A$3-Scoring!$B$3*ABS(F200-C200),Scoring!$E$3-Scoring!$F$3*ABS((100-F200)-C200)),Scoring!$A$6)</f>
        <v>45.68000000000001</v>
      </c>
      <c r="I200">
        <f t="shared" si="6"/>
      </c>
      <c r="K200">
        <f t="shared" si="7"/>
        <v>65.43</v>
      </c>
    </row>
    <row r="201" spans="1:11" ht="12.75">
      <c r="A201">
        <v>36</v>
      </c>
      <c r="B201" t="s">
        <v>76</v>
      </c>
      <c r="C201">
        <v>69.75</v>
      </c>
      <c r="D201" t="s">
        <v>74</v>
      </c>
      <c r="E201" t="s">
        <v>76</v>
      </c>
      <c r="F201" s="3">
        <v>65.31</v>
      </c>
      <c r="G201" s="4">
        <v>45.56</v>
      </c>
      <c r="H201">
        <f>MAX(IF(E201=B201,Scoring!$A$3-Scoring!$B$3*ABS(F201-C201),Scoring!$E$3-Scoring!$F$3*ABS((100-F201)-C201)),Scoring!$A$6)</f>
        <v>45.56</v>
      </c>
      <c r="I201">
        <f t="shared" si="6"/>
      </c>
      <c r="K201">
        <f t="shared" si="7"/>
        <v>65.31</v>
      </c>
    </row>
    <row r="202" spans="1:11" ht="12.75">
      <c r="A202">
        <v>36</v>
      </c>
      <c r="B202" t="s">
        <v>76</v>
      </c>
      <c r="C202">
        <v>69.75</v>
      </c>
      <c r="D202" t="s">
        <v>32</v>
      </c>
      <c r="E202" t="s">
        <v>76</v>
      </c>
      <c r="F202" s="3">
        <v>65.05</v>
      </c>
      <c r="G202" s="4">
        <v>45.3</v>
      </c>
      <c r="H202">
        <f>MAX(IF(E202=B202,Scoring!$A$3-Scoring!$B$3*ABS(F202-C202),Scoring!$E$3-Scoring!$F$3*ABS((100-F202)-C202)),Scoring!$A$6)</f>
        <v>45.3</v>
      </c>
      <c r="I202">
        <f t="shared" si="6"/>
      </c>
      <c r="K202">
        <f t="shared" si="7"/>
        <v>65.05</v>
      </c>
    </row>
    <row r="203" spans="1:11" ht="12.75">
      <c r="A203">
        <v>36</v>
      </c>
      <c r="B203" t="s">
        <v>76</v>
      </c>
      <c r="C203">
        <v>69.75</v>
      </c>
      <c r="D203" t="s">
        <v>29</v>
      </c>
      <c r="E203" t="s">
        <v>76</v>
      </c>
      <c r="F203" s="3">
        <v>65</v>
      </c>
      <c r="G203" s="4">
        <v>45.25</v>
      </c>
      <c r="H203">
        <f>MAX(IF(E203=B203,Scoring!$A$3-Scoring!$B$3*ABS(F203-C203),Scoring!$E$3-Scoring!$F$3*ABS((100-F203)-C203)),Scoring!$A$6)</f>
        <v>45.25</v>
      </c>
      <c r="I203">
        <f t="shared" si="6"/>
      </c>
      <c r="K203">
        <f t="shared" si="7"/>
        <v>65</v>
      </c>
    </row>
    <row r="204" spans="1:11" ht="12.75">
      <c r="A204">
        <v>36</v>
      </c>
      <c r="B204" t="s">
        <v>76</v>
      </c>
      <c r="C204">
        <v>69.75</v>
      </c>
      <c r="D204" t="s">
        <v>56</v>
      </c>
      <c r="E204" t="s">
        <v>76</v>
      </c>
      <c r="F204" s="3">
        <v>74.55</v>
      </c>
      <c r="G204" s="4">
        <v>45.2</v>
      </c>
      <c r="H204">
        <f>MAX(IF(E204=B204,Scoring!$A$3-Scoring!$B$3*ABS(F204-C204),Scoring!$E$3-Scoring!$F$3*ABS((100-F204)-C204)),Scoring!$A$6)</f>
        <v>45.2</v>
      </c>
      <c r="I204">
        <f t="shared" si="6"/>
      </c>
      <c r="K204">
        <f t="shared" si="7"/>
        <v>74.55</v>
      </c>
    </row>
    <row r="205" spans="1:11" ht="12.75">
      <c r="A205">
        <v>36</v>
      </c>
      <c r="B205" t="s">
        <v>76</v>
      </c>
      <c r="C205">
        <v>69.75</v>
      </c>
      <c r="D205" t="s">
        <v>9</v>
      </c>
      <c r="E205" t="s">
        <v>76</v>
      </c>
      <c r="F205" s="3">
        <v>74.55</v>
      </c>
      <c r="G205" s="4">
        <v>45.2</v>
      </c>
      <c r="H205">
        <f>MAX(IF(E205=B205,Scoring!$A$3-Scoring!$B$3*ABS(F205-C205),Scoring!$E$3-Scoring!$F$3*ABS((100-F205)-C205)),Scoring!$A$6)</f>
        <v>45.2</v>
      </c>
      <c r="I205">
        <f t="shared" si="6"/>
      </c>
      <c r="K205">
        <f t="shared" si="7"/>
        <v>74.55</v>
      </c>
    </row>
    <row r="206" spans="1:11" ht="12.75">
      <c r="A206">
        <v>36</v>
      </c>
      <c r="B206" t="s">
        <v>76</v>
      </c>
      <c r="C206">
        <v>69.75</v>
      </c>
      <c r="D206" t="s">
        <v>7</v>
      </c>
      <c r="E206" t="s">
        <v>76</v>
      </c>
      <c r="F206" s="3">
        <v>64.92</v>
      </c>
      <c r="G206" s="4">
        <v>45.17</v>
      </c>
      <c r="H206">
        <f>MAX(IF(E206=B206,Scoring!$A$3-Scoring!$B$3*ABS(F206-C206),Scoring!$E$3-Scoring!$F$3*ABS((100-F206)-C206)),Scoring!$A$6)</f>
        <v>45.17</v>
      </c>
      <c r="I206">
        <f t="shared" si="6"/>
      </c>
      <c r="K206">
        <f t="shared" si="7"/>
        <v>64.92</v>
      </c>
    </row>
    <row r="207" spans="1:11" ht="12.75">
      <c r="A207">
        <v>36</v>
      </c>
      <c r="B207" t="s">
        <v>76</v>
      </c>
      <c r="C207">
        <v>69.75</v>
      </c>
      <c r="D207" t="s">
        <v>49</v>
      </c>
      <c r="E207" t="s">
        <v>76</v>
      </c>
      <c r="F207" s="3">
        <v>74.94</v>
      </c>
      <c r="G207" s="4">
        <v>44.81</v>
      </c>
      <c r="H207">
        <f>MAX(IF(E207=B207,Scoring!$A$3-Scoring!$B$3*ABS(F207-C207),Scoring!$E$3-Scoring!$F$3*ABS((100-F207)-C207)),Scoring!$A$6)</f>
        <v>44.81</v>
      </c>
      <c r="I207">
        <f t="shared" si="6"/>
      </c>
      <c r="K207">
        <f t="shared" si="7"/>
        <v>74.94</v>
      </c>
    </row>
    <row r="208" spans="1:11" ht="12.75">
      <c r="A208">
        <v>36</v>
      </c>
      <c r="B208" t="s">
        <v>76</v>
      </c>
      <c r="C208">
        <v>69.75</v>
      </c>
      <c r="D208" t="s">
        <v>72</v>
      </c>
      <c r="E208" t="s">
        <v>76</v>
      </c>
      <c r="F208" s="3">
        <v>75</v>
      </c>
      <c r="G208" s="4">
        <v>44.75</v>
      </c>
      <c r="H208">
        <f>MAX(IF(E208=B208,Scoring!$A$3-Scoring!$B$3*ABS(F208-C208),Scoring!$E$3-Scoring!$F$3*ABS((100-F208)-C208)),Scoring!$A$6)</f>
        <v>44.75</v>
      </c>
      <c r="I208">
        <f t="shared" si="6"/>
      </c>
      <c r="K208">
        <f t="shared" si="7"/>
        <v>75</v>
      </c>
    </row>
    <row r="209" spans="1:11" ht="12.75">
      <c r="A209">
        <v>36</v>
      </c>
      <c r="B209" t="s">
        <v>76</v>
      </c>
      <c r="C209">
        <v>69.75</v>
      </c>
      <c r="D209" t="s">
        <v>18</v>
      </c>
      <c r="E209" t="s">
        <v>76</v>
      </c>
      <c r="F209" s="3">
        <v>64.47</v>
      </c>
      <c r="G209" s="4">
        <v>44.72</v>
      </c>
      <c r="H209">
        <f>MAX(IF(E209=B209,Scoring!$A$3-Scoring!$B$3*ABS(F209-C209),Scoring!$E$3-Scoring!$F$3*ABS((100-F209)-C209)),Scoring!$A$6)</f>
        <v>44.72</v>
      </c>
      <c r="I209">
        <f t="shared" si="6"/>
      </c>
      <c r="K209">
        <f t="shared" si="7"/>
        <v>64.47</v>
      </c>
    </row>
    <row r="210" spans="1:11" ht="12.75">
      <c r="A210">
        <v>36</v>
      </c>
      <c r="B210" t="s">
        <v>76</v>
      </c>
      <c r="C210">
        <v>69.75</v>
      </c>
      <c r="D210" t="s">
        <v>48</v>
      </c>
      <c r="E210" t="s">
        <v>76</v>
      </c>
      <c r="F210" s="3">
        <v>75.25</v>
      </c>
      <c r="G210" s="4">
        <v>44.5</v>
      </c>
      <c r="H210">
        <f>MAX(IF(E210=B210,Scoring!$A$3-Scoring!$B$3*ABS(F210-C210),Scoring!$E$3-Scoring!$F$3*ABS((100-F210)-C210)),Scoring!$A$6)</f>
        <v>44.5</v>
      </c>
      <c r="I210">
        <f t="shared" si="6"/>
      </c>
      <c r="K210">
        <f t="shared" si="7"/>
        <v>75.25</v>
      </c>
    </row>
    <row r="211" spans="1:11" ht="12.75">
      <c r="A211">
        <v>36</v>
      </c>
      <c r="B211" t="s">
        <v>76</v>
      </c>
      <c r="C211">
        <v>69.75</v>
      </c>
      <c r="D211" t="s">
        <v>10</v>
      </c>
      <c r="E211" t="s">
        <v>76</v>
      </c>
      <c r="F211" s="3">
        <v>64.1</v>
      </c>
      <c r="G211" s="4">
        <v>44.35</v>
      </c>
      <c r="H211">
        <f>MAX(IF(E211=B211,Scoring!$A$3-Scoring!$B$3*ABS(F211-C211),Scoring!$E$3-Scoring!$F$3*ABS((100-F211)-C211)),Scoring!$A$6)</f>
        <v>44.349999999999994</v>
      </c>
      <c r="I211">
        <f t="shared" si="6"/>
      </c>
      <c r="K211">
        <f t="shared" si="7"/>
        <v>64.1</v>
      </c>
    </row>
    <row r="212" spans="1:11" ht="12.75">
      <c r="A212">
        <v>36</v>
      </c>
      <c r="B212" t="s">
        <v>76</v>
      </c>
      <c r="C212">
        <v>69.75</v>
      </c>
      <c r="D212" t="s">
        <v>58</v>
      </c>
      <c r="E212" t="s">
        <v>76</v>
      </c>
      <c r="F212" s="3">
        <v>75.49</v>
      </c>
      <c r="G212" s="4">
        <v>44.26</v>
      </c>
      <c r="H212">
        <f>MAX(IF(E212=B212,Scoring!$A$3-Scoring!$B$3*ABS(F212-C212),Scoring!$E$3-Scoring!$F$3*ABS((100-F212)-C212)),Scoring!$A$6)</f>
        <v>44.260000000000005</v>
      </c>
      <c r="I212">
        <f t="shared" si="6"/>
      </c>
      <c r="K212">
        <f t="shared" si="7"/>
        <v>75.49</v>
      </c>
    </row>
    <row r="213" spans="1:11" ht="12.75">
      <c r="A213">
        <v>36</v>
      </c>
      <c r="B213" t="s">
        <v>76</v>
      </c>
      <c r="C213">
        <v>69.75</v>
      </c>
      <c r="D213" t="s">
        <v>44</v>
      </c>
      <c r="E213" t="s">
        <v>76</v>
      </c>
      <c r="F213" s="3">
        <v>64</v>
      </c>
      <c r="G213" s="4">
        <v>44.25</v>
      </c>
      <c r="H213">
        <f>MAX(IF(E213=B213,Scoring!$A$3-Scoring!$B$3*ABS(F213-C213),Scoring!$E$3-Scoring!$F$3*ABS((100-F213)-C213)),Scoring!$A$6)</f>
        <v>44.25</v>
      </c>
      <c r="I213">
        <f t="shared" si="6"/>
      </c>
      <c r="K213">
        <f t="shared" si="7"/>
        <v>64</v>
      </c>
    </row>
    <row r="214" spans="1:11" ht="12.75">
      <c r="A214">
        <v>36</v>
      </c>
      <c r="B214" t="s">
        <v>76</v>
      </c>
      <c r="C214">
        <v>69.75</v>
      </c>
      <c r="D214" t="s">
        <v>38</v>
      </c>
      <c r="E214" t="s">
        <v>76</v>
      </c>
      <c r="F214" s="3">
        <v>64</v>
      </c>
      <c r="G214" s="4">
        <v>44.25</v>
      </c>
      <c r="H214">
        <f>MAX(IF(E214=B214,Scoring!$A$3-Scoring!$B$3*ABS(F214-C214),Scoring!$E$3-Scoring!$F$3*ABS((100-F214)-C214)),Scoring!$A$6)</f>
        <v>44.25</v>
      </c>
      <c r="I214">
        <f t="shared" si="6"/>
      </c>
      <c r="K214">
        <f t="shared" si="7"/>
        <v>64</v>
      </c>
    </row>
    <row r="215" spans="1:11" ht="12.75">
      <c r="A215">
        <v>36</v>
      </c>
      <c r="B215" t="s">
        <v>76</v>
      </c>
      <c r="C215">
        <v>69.75</v>
      </c>
      <c r="D215" t="s">
        <v>5</v>
      </c>
      <c r="E215" t="s">
        <v>76</v>
      </c>
      <c r="F215" s="3">
        <v>76.33</v>
      </c>
      <c r="G215" s="4">
        <v>43.42</v>
      </c>
      <c r="H215">
        <f>MAX(IF(E215=B215,Scoring!$A$3-Scoring!$B$3*ABS(F215-C215),Scoring!$E$3-Scoring!$F$3*ABS((100-F215)-C215)),Scoring!$A$6)</f>
        <v>43.42</v>
      </c>
      <c r="I215">
        <f t="shared" si="6"/>
      </c>
      <c r="K215">
        <f t="shared" si="7"/>
        <v>76.33</v>
      </c>
    </row>
    <row r="216" spans="1:11" ht="12.75">
      <c r="A216">
        <v>36</v>
      </c>
      <c r="B216" t="s">
        <v>76</v>
      </c>
      <c r="C216">
        <v>69.75</v>
      </c>
      <c r="D216" t="s">
        <v>35</v>
      </c>
      <c r="E216" t="s">
        <v>76</v>
      </c>
      <c r="F216" s="3">
        <v>76.36</v>
      </c>
      <c r="G216" s="4">
        <v>43.39</v>
      </c>
      <c r="H216">
        <f>MAX(IF(E216=B216,Scoring!$A$3-Scoring!$B$3*ABS(F216-C216),Scoring!$E$3-Scoring!$F$3*ABS((100-F216)-C216)),Scoring!$A$6)</f>
        <v>43.39</v>
      </c>
      <c r="I216">
        <f t="shared" si="6"/>
      </c>
      <c r="K216">
        <f t="shared" si="7"/>
        <v>76.36</v>
      </c>
    </row>
    <row r="217" spans="1:11" ht="12.75">
      <c r="A217">
        <v>36</v>
      </c>
      <c r="B217" t="s">
        <v>76</v>
      </c>
      <c r="C217">
        <v>69.75</v>
      </c>
      <c r="D217" t="s">
        <v>67</v>
      </c>
      <c r="E217" t="s">
        <v>76</v>
      </c>
      <c r="F217" s="3">
        <v>76.88</v>
      </c>
      <c r="G217" s="4">
        <v>42.87</v>
      </c>
      <c r="H217">
        <f>MAX(IF(E217=B217,Scoring!$A$3-Scoring!$B$3*ABS(F217-C217),Scoring!$E$3-Scoring!$F$3*ABS((100-F217)-C217)),Scoring!$A$6)</f>
        <v>42.870000000000005</v>
      </c>
      <c r="I217">
        <f t="shared" si="6"/>
      </c>
      <c r="K217">
        <f t="shared" si="7"/>
        <v>76.88</v>
      </c>
    </row>
    <row r="218" spans="1:11" ht="12.75">
      <c r="A218">
        <v>36</v>
      </c>
      <c r="B218" t="s">
        <v>76</v>
      </c>
      <c r="C218">
        <v>69.75</v>
      </c>
      <c r="D218" t="s">
        <v>22</v>
      </c>
      <c r="E218" t="s">
        <v>76</v>
      </c>
      <c r="F218" s="3">
        <v>77.48</v>
      </c>
      <c r="G218" s="4">
        <v>42.27</v>
      </c>
      <c r="H218">
        <f>MAX(IF(E218=B218,Scoring!$A$3-Scoring!$B$3*ABS(F218-C218),Scoring!$E$3-Scoring!$F$3*ABS((100-F218)-C218)),Scoring!$A$6)</f>
        <v>42.269999999999996</v>
      </c>
      <c r="I218">
        <f t="shared" si="6"/>
      </c>
      <c r="K218">
        <f t="shared" si="7"/>
        <v>77.48</v>
      </c>
    </row>
    <row r="219" spans="1:11" ht="12.75">
      <c r="A219">
        <v>36</v>
      </c>
      <c r="B219" t="s">
        <v>76</v>
      </c>
      <c r="C219">
        <v>69.75</v>
      </c>
      <c r="D219" t="s">
        <v>27</v>
      </c>
      <c r="E219" t="s">
        <v>76</v>
      </c>
      <c r="F219" s="3">
        <v>77.77</v>
      </c>
      <c r="G219" s="4">
        <v>41.98</v>
      </c>
      <c r="H219">
        <f>MAX(IF(E219=B219,Scoring!$A$3-Scoring!$B$3*ABS(F219-C219),Scoring!$E$3-Scoring!$F$3*ABS((100-F219)-C219)),Scoring!$A$6)</f>
        <v>41.980000000000004</v>
      </c>
      <c r="I219">
        <f t="shared" si="6"/>
      </c>
      <c r="K219">
        <f t="shared" si="7"/>
        <v>77.77</v>
      </c>
    </row>
    <row r="220" spans="1:11" ht="12.75">
      <c r="A220">
        <v>36</v>
      </c>
      <c r="B220" t="s">
        <v>76</v>
      </c>
      <c r="C220">
        <v>69.75</v>
      </c>
      <c r="D220" t="s">
        <v>23</v>
      </c>
      <c r="E220" t="s">
        <v>76</v>
      </c>
      <c r="F220" s="3">
        <v>77.8</v>
      </c>
      <c r="G220" s="4">
        <v>41.95</v>
      </c>
      <c r="H220">
        <f>MAX(IF(E220=B220,Scoring!$A$3-Scoring!$B$3*ABS(F220-C220),Scoring!$E$3-Scoring!$F$3*ABS((100-F220)-C220)),Scoring!$A$6)</f>
        <v>41.95</v>
      </c>
      <c r="I220">
        <f t="shared" si="6"/>
      </c>
      <c r="K220">
        <f t="shared" si="7"/>
        <v>77.8</v>
      </c>
    </row>
    <row r="221" spans="1:11" ht="12.75">
      <c r="A221">
        <v>36</v>
      </c>
      <c r="B221" t="s">
        <v>76</v>
      </c>
      <c r="C221">
        <v>69.75</v>
      </c>
      <c r="D221" t="s">
        <v>70</v>
      </c>
      <c r="E221" t="s">
        <v>76</v>
      </c>
      <c r="F221" s="3">
        <v>78.25</v>
      </c>
      <c r="G221" s="4">
        <v>41.5</v>
      </c>
      <c r="H221">
        <f>MAX(IF(E221=B221,Scoring!$A$3-Scoring!$B$3*ABS(F221-C221),Scoring!$E$3-Scoring!$F$3*ABS((100-F221)-C221)),Scoring!$A$6)</f>
        <v>41.5</v>
      </c>
      <c r="I221">
        <f t="shared" si="6"/>
      </c>
      <c r="K221">
        <f t="shared" si="7"/>
        <v>78.25</v>
      </c>
    </row>
    <row r="222" spans="1:11" ht="12.75">
      <c r="A222">
        <v>36</v>
      </c>
      <c r="B222" t="s">
        <v>76</v>
      </c>
      <c r="C222">
        <v>69.75</v>
      </c>
      <c r="D222" t="s">
        <v>14</v>
      </c>
      <c r="E222" t="s">
        <v>76</v>
      </c>
      <c r="F222" s="3">
        <v>61.22</v>
      </c>
      <c r="G222" s="4">
        <v>41.47</v>
      </c>
      <c r="H222">
        <f>MAX(IF(E222=B222,Scoring!$A$3-Scoring!$B$3*ABS(F222-C222),Scoring!$E$3-Scoring!$F$3*ABS((100-F222)-C222)),Scoring!$A$6)</f>
        <v>41.47</v>
      </c>
      <c r="I222">
        <f t="shared" si="6"/>
      </c>
      <c r="K222">
        <f t="shared" si="7"/>
        <v>61.22</v>
      </c>
    </row>
    <row r="223" spans="1:11" ht="12.75">
      <c r="A223">
        <v>36</v>
      </c>
      <c r="B223" t="s">
        <v>76</v>
      </c>
      <c r="C223">
        <v>69.75</v>
      </c>
      <c r="D223" t="s">
        <v>21</v>
      </c>
      <c r="E223" t="s">
        <v>76</v>
      </c>
      <c r="F223" s="3">
        <v>78.41</v>
      </c>
      <c r="G223" s="4">
        <v>41.34</v>
      </c>
      <c r="H223">
        <f>MAX(IF(E223=B223,Scoring!$A$3-Scoring!$B$3*ABS(F223-C223),Scoring!$E$3-Scoring!$F$3*ABS((100-F223)-C223)),Scoring!$A$6)</f>
        <v>41.34</v>
      </c>
      <c r="I223">
        <f t="shared" si="6"/>
      </c>
      <c r="K223">
        <f t="shared" si="7"/>
        <v>78.41</v>
      </c>
    </row>
    <row r="224" spans="1:11" ht="12.75">
      <c r="A224">
        <v>36</v>
      </c>
      <c r="B224" t="s">
        <v>76</v>
      </c>
      <c r="C224">
        <v>69.75</v>
      </c>
      <c r="D224" t="s">
        <v>31</v>
      </c>
      <c r="E224" t="s">
        <v>76</v>
      </c>
      <c r="F224" s="3">
        <v>78.89</v>
      </c>
      <c r="G224" s="4">
        <v>40.86</v>
      </c>
      <c r="H224">
        <f>MAX(IF(E224=B224,Scoring!$A$3-Scoring!$B$3*ABS(F224-C224),Scoring!$E$3-Scoring!$F$3*ABS((100-F224)-C224)),Scoring!$A$6)</f>
        <v>40.86</v>
      </c>
      <c r="I224">
        <f t="shared" si="6"/>
      </c>
      <c r="K224">
        <f t="shared" si="7"/>
        <v>78.89</v>
      </c>
    </row>
    <row r="225" spans="1:11" ht="12.75">
      <c r="A225">
        <v>36</v>
      </c>
      <c r="B225" t="s">
        <v>76</v>
      </c>
      <c r="C225">
        <v>69.75</v>
      </c>
      <c r="D225" t="s">
        <v>11</v>
      </c>
      <c r="E225" t="s">
        <v>76</v>
      </c>
      <c r="F225" s="3">
        <v>79.85</v>
      </c>
      <c r="G225" s="4">
        <v>39.9</v>
      </c>
      <c r="H225">
        <f>MAX(IF(E225=B225,Scoring!$A$3-Scoring!$B$3*ABS(F225-C225),Scoring!$E$3-Scoring!$F$3*ABS((100-F225)-C225)),Scoring!$A$6)</f>
        <v>39.900000000000006</v>
      </c>
      <c r="I225">
        <f t="shared" si="6"/>
      </c>
      <c r="K225">
        <f t="shared" si="7"/>
        <v>79.85</v>
      </c>
    </row>
    <row r="226" spans="1:11" ht="12.75">
      <c r="A226">
        <v>36</v>
      </c>
      <c r="B226" t="s">
        <v>76</v>
      </c>
      <c r="C226">
        <v>69.75</v>
      </c>
      <c r="D226" t="s">
        <v>73</v>
      </c>
      <c r="E226" t="s">
        <v>76</v>
      </c>
      <c r="F226" s="3">
        <v>84.91</v>
      </c>
      <c r="G226" s="4">
        <v>34.84</v>
      </c>
      <c r="H226">
        <f>MAX(IF(E226=B226,Scoring!$A$3-Scoring!$B$3*ABS(F226-C226),Scoring!$E$3-Scoring!$F$3*ABS((100-F226)-C226)),Scoring!$A$6)</f>
        <v>34.84</v>
      </c>
      <c r="I226">
        <f t="shared" si="6"/>
      </c>
      <c r="K226">
        <f t="shared" si="7"/>
        <v>84.91</v>
      </c>
    </row>
    <row r="227" spans="1:11" ht="12.75">
      <c r="A227">
        <v>37</v>
      </c>
      <c r="B227" t="s">
        <v>77</v>
      </c>
      <c r="C227">
        <v>72.2</v>
      </c>
      <c r="D227" t="s">
        <v>49</v>
      </c>
      <c r="E227" t="s">
        <v>77</v>
      </c>
      <c r="F227" s="3">
        <v>72.17</v>
      </c>
      <c r="G227" s="4">
        <v>49.97</v>
      </c>
      <c r="H227">
        <f>MAX(IF(E227=B227,Scoring!$A$3-Scoring!$B$3*ABS(F227-C227),Scoring!$E$3-Scoring!$F$3*ABS((100-F227)-C227)),Scoring!$A$6)</f>
        <v>49.97</v>
      </c>
      <c r="I227">
        <f t="shared" si="6"/>
      </c>
      <c r="K227">
        <f t="shared" si="7"/>
        <v>72.17</v>
      </c>
    </row>
    <row r="228" spans="1:11" ht="12.75">
      <c r="A228">
        <v>37</v>
      </c>
      <c r="B228" t="s">
        <v>77</v>
      </c>
      <c r="C228">
        <v>72.2</v>
      </c>
      <c r="D228" t="s">
        <v>8</v>
      </c>
      <c r="E228" t="s">
        <v>77</v>
      </c>
      <c r="F228" s="3">
        <v>72.37</v>
      </c>
      <c r="G228" s="4">
        <v>49.83</v>
      </c>
      <c r="H228">
        <f>MAX(IF(E228=B228,Scoring!$A$3-Scoring!$B$3*ABS(F228-C228),Scoring!$E$3-Scoring!$F$3*ABS((100-F228)-C228)),Scoring!$A$6)</f>
        <v>49.83</v>
      </c>
      <c r="I228">
        <f t="shared" si="6"/>
      </c>
      <c r="K228">
        <f t="shared" si="7"/>
        <v>72.37</v>
      </c>
    </row>
    <row r="229" spans="1:11" ht="12.75">
      <c r="A229">
        <v>37</v>
      </c>
      <c r="B229" t="s">
        <v>77</v>
      </c>
      <c r="C229">
        <v>72.2</v>
      </c>
      <c r="D229" t="s">
        <v>11</v>
      </c>
      <c r="E229" t="s">
        <v>77</v>
      </c>
      <c r="F229" s="3">
        <v>71.69</v>
      </c>
      <c r="G229" s="4">
        <v>49.49</v>
      </c>
      <c r="H229">
        <f>MAX(IF(E229=B229,Scoring!$A$3-Scoring!$B$3*ABS(F229-C229),Scoring!$E$3-Scoring!$F$3*ABS((100-F229)-C229)),Scoring!$A$6)</f>
        <v>49.489999999999995</v>
      </c>
      <c r="I229">
        <f t="shared" si="6"/>
      </c>
      <c r="K229">
        <f t="shared" si="7"/>
        <v>71.69</v>
      </c>
    </row>
    <row r="230" spans="1:11" ht="12.75">
      <c r="A230">
        <v>37</v>
      </c>
      <c r="B230" t="s">
        <v>77</v>
      </c>
      <c r="C230">
        <v>72.2</v>
      </c>
      <c r="D230" t="s">
        <v>27</v>
      </c>
      <c r="E230" t="s">
        <v>77</v>
      </c>
      <c r="F230" s="3">
        <v>72.84</v>
      </c>
      <c r="G230" s="4">
        <v>49.36</v>
      </c>
      <c r="H230">
        <f>MAX(IF(E230=B230,Scoring!$A$3-Scoring!$B$3*ABS(F230-C230),Scoring!$E$3-Scoring!$F$3*ABS((100-F230)-C230)),Scoring!$A$6)</f>
        <v>49.36</v>
      </c>
      <c r="I230">
        <f t="shared" si="6"/>
      </c>
      <c r="K230">
        <f t="shared" si="7"/>
        <v>72.84</v>
      </c>
    </row>
    <row r="231" spans="1:11" ht="12.75">
      <c r="A231">
        <v>37</v>
      </c>
      <c r="B231" t="s">
        <v>77</v>
      </c>
      <c r="C231">
        <v>72.2</v>
      </c>
      <c r="D231" t="s">
        <v>38</v>
      </c>
      <c r="E231" t="s">
        <v>77</v>
      </c>
      <c r="F231" s="3">
        <v>73</v>
      </c>
      <c r="G231" s="4">
        <v>49.2</v>
      </c>
      <c r="H231">
        <f>MAX(IF(E231=B231,Scoring!$A$3-Scoring!$B$3*ABS(F231-C231),Scoring!$E$3-Scoring!$F$3*ABS((100-F231)-C231)),Scoring!$A$6)</f>
        <v>49.2</v>
      </c>
      <c r="I231">
        <f t="shared" si="6"/>
      </c>
      <c r="K231">
        <f t="shared" si="7"/>
        <v>73</v>
      </c>
    </row>
    <row r="232" spans="1:11" ht="12.75">
      <c r="A232">
        <v>37</v>
      </c>
      <c r="B232" t="s">
        <v>77</v>
      </c>
      <c r="C232">
        <v>72.2</v>
      </c>
      <c r="D232" t="s">
        <v>53</v>
      </c>
      <c r="E232" t="s">
        <v>77</v>
      </c>
      <c r="F232" s="3">
        <v>73.25</v>
      </c>
      <c r="G232" s="4">
        <v>48.95</v>
      </c>
      <c r="H232">
        <f>MAX(IF(E232=B232,Scoring!$A$3-Scoring!$B$3*ABS(F232-C232),Scoring!$E$3-Scoring!$F$3*ABS((100-F232)-C232)),Scoring!$A$6)</f>
        <v>48.95</v>
      </c>
      <c r="I232">
        <f t="shared" si="6"/>
      </c>
      <c r="K232">
        <f t="shared" si="7"/>
        <v>73.25</v>
      </c>
    </row>
    <row r="233" spans="1:11" ht="12.75">
      <c r="A233">
        <v>37</v>
      </c>
      <c r="B233" t="s">
        <v>77</v>
      </c>
      <c r="C233">
        <v>72.2</v>
      </c>
      <c r="D233" t="s">
        <v>45</v>
      </c>
      <c r="E233" t="s">
        <v>77</v>
      </c>
      <c r="F233" s="3">
        <v>73.44</v>
      </c>
      <c r="G233" s="4">
        <v>48.76</v>
      </c>
      <c r="H233">
        <f>MAX(IF(E233=B233,Scoring!$A$3-Scoring!$B$3*ABS(F233-C233),Scoring!$E$3-Scoring!$F$3*ABS((100-F233)-C233)),Scoring!$A$6)</f>
        <v>48.760000000000005</v>
      </c>
      <c r="I233">
        <f t="shared" si="6"/>
      </c>
      <c r="K233">
        <f t="shared" si="7"/>
        <v>73.44</v>
      </c>
    </row>
    <row r="234" spans="1:11" ht="12.75">
      <c r="A234">
        <v>37</v>
      </c>
      <c r="B234" t="s">
        <v>77</v>
      </c>
      <c r="C234">
        <v>72.2</v>
      </c>
      <c r="D234" t="s">
        <v>78</v>
      </c>
      <c r="E234" t="s">
        <v>77</v>
      </c>
      <c r="F234" s="3">
        <v>70.21</v>
      </c>
      <c r="G234" s="4">
        <v>48.01</v>
      </c>
      <c r="H234">
        <f>MAX(IF(E234=B234,Scoring!$A$3-Scoring!$B$3*ABS(F234-C234),Scoring!$E$3-Scoring!$F$3*ABS((100-F234)-C234)),Scoring!$A$6)</f>
        <v>48.00999999999999</v>
      </c>
      <c r="I234">
        <f t="shared" si="6"/>
      </c>
      <c r="K234">
        <f t="shared" si="7"/>
        <v>70.21</v>
      </c>
    </row>
    <row r="235" spans="1:11" ht="12.75">
      <c r="A235">
        <v>37</v>
      </c>
      <c r="B235" t="s">
        <v>77</v>
      </c>
      <c r="C235">
        <v>72.2</v>
      </c>
      <c r="D235" t="s">
        <v>37</v>
      </c>
      <c r="E235" t="s">
        <v>77</v>
      </c>
      <c r="F235" s="3">
        <v>74.33</v>
      </c>
      <c r="G235" s="4">
        <v>47.87</v>
      </c>
      <c r="H235">
        <f>MAX(IF(E235=B235,Scoring!$A$3-Scoring!$B$3*ABS(F235-C235),Scoring!$E$3-Scoring!$F$3*ABS((100-F235)-C235)),Scoring!$A$6)</f>
        <v>47.870000000000005</v>
      </c>
      <c r="I235">
        <f t="shared" si="6"/>
      </c>
      <c r="K235">
        <f t="shared" si="7"/>
        <v>74.33</v>
      </c>
    </row>
    <row r="236" spans="1:11" ht="12.75">
      <c r="A236">
        <v>37</v>
      </c>
      <c r="B236" t="s">
        <v>77</v>
      </c>
      <c r="C236">
        <v>72.2</v>
      </c>
      <c r="D236" t="s">
        <v>20</v>
      </c>
      <c r="E236" t="s">
        <v>77</v>
      </c>
      <c r="F236" s="3">
        <v>70.03</v>
      </c>
      <c r="G236" s="4">
        <v>47.83</v>
      </c>
      <c r="H236">
        <f>MAX(IF(E236=B236,Scoring!$A$3-Scoring!$B$3*ABS(F236-C236),Scoring!$E$3-Scoring!$F$3*ABS((100-F236)-C236)),Scoring!$A$6)</f>
        <v>47.83</v>
      </c>
      <c r="I236">
        <f t="shared" si="6"/>
      </c>
      <c r="K236">
        <f t="shared" si="7"/>
        <v>70.03</v>
      </c>
    </row>
    <row r="237" spans="1:11" ht="12.75">
      <c r="A237">
        <v>37</v>
      </c>
      <c r="B237" t="s">
        <v>77</v>
      </c>
      <c r="C237">
        <v>72.2</v>
      </c>
      <c r="D237" t="s">
        <v>32</v>
      </c>
      <c r="E237" t="s">
        <v>77</v>
      </c>
      <c r="F237" s="3">
        <v>70.02</v>
      </c>
      <c r="G237" s="4">
        <v>47.82</v>
      </c>
      <c r="H237">
        <f>MAX(IF(E237=B237,Scoring!$A$3-Scoring!$B$3*ABS(F237-C237),Scoring!$E$3-Scoring!$F$3*ABS((100-F237)-C237)),Scoring!$A$6)</f>
        <v>47.81999999999999</v>
      </c>
      <c r="I237">
        <f t="shared" si="6"/>
      </c>
      <c r="K237">
        <f t="shared" si="7"/>
        <v>70.02</v>
      </c>
    </row>
    <row r="238" spans="1:11" ht="12.75">
      <c r="A238">
        <v>37</v>
      </c>
      <c r="B238" t="s">
        <v>77</v>
      </c>
      <c r="C238">
        <v>72.2</v>
      </c>
      <c r="D238" t="s">
        <v>28</v>
      </c>
      <c r="E238" t="s">
        <v>77</v>
      </c>
      <c r="F238" s="3">
        <v>69.42</v>
      </c>
      <c r="G238" s="4">
        <v>47.22</v>
      </c>
      <c r="H238">
        <f>MAX(IF(E238=B238,Scoring!$A$3-Scoring!$B$3*ABS(F238-C238),Scoring!$E$3-Scoring!$F$3*ABS((100-F238)-C238)),Scoring!$A$6)</f>
        <v>47.22</v>
      </c>
      <c r="I238">
        <f t="shared" si="6"/>
      </c>
      <c r="K238">
        <f t="shared" si="7"/>
        <v>69.42</v>
      </c>
    </row>
    <row r="239" spans="1:11" ht="12.75">
      <c r="A239">
        <v>37</v>
      </c>
      <c r="B239" t="s">
        <v>77</v>
      </c>
      <c r="C239">
        <v>72.2</v>
      </c>
      <c r="D239" t="s">
        <v>72</v>
      </c>
      <c r="E239" t="s">
        <v>77</v>
      </c>
      <c r="F239" s="3">
        <v>75</v>
      </c>
      <c r="G239" s="4">
        <v>47.2</v>
      </c>
      <c r="H239">
        <f>MAX(IF(E239=B239,Scoring!$A$3-Scoring!$B$3*ABS(F239-C239),Scoring!$E$3-Scoring!$F$3*ABS((100-F239)-C239)),Scoring!$A$6)</f>
        <v>47.2</v>
      </c>
      <c r="I239">
        <f t="shared" si="6"/>
      </c>
      <c r="K239">
        <f t="shared" si="7"/>
        <v>75</v>
      </c>
    </row>
    <row r="240" spans="1:11" ht="12.75">
      <c r="A240">
        <v>37</v>
      </c>
      <c r="B240" t="s">
        <v>77</v>
      </c>
      <c r="C240">
        <v>72.2</v>
      </c>
      <c r="D240" t="s">
        <v>35</v>
      </c>
      <c r="E240" t="s">
        <v>77</v>
      </c>
      <c r="F240" s="3">
        <v>75.02</v>
      </c>
      <c r="G240" s="4">
        <v>47.18</v>
      </c>
      <c r="H240">
        <f>MAX(IF(E240=B240,Scoring!$A$3-Scoring!$B$3*ABS(F240-C240),Scoring!$E$3-Scoring!$F$3*ABS((100-F240)-C240)),Scoring!$A$6)</f>
        <v>47.18000000000001</v>
      </c>
      <c r="I240">
        <f t="shared" si="6"/>
      </c>
      <c r="K240">
        <f t="shared" si="7"/>
        <v>75.02</v>
      </c>
    </row>
    <row r="241" spans="1:11" ht="12.75">
      <c r="A241">
        <v>37</v>
      </c>
      <c r="B241" t="s">
        <v>77</v>
      </c>
      <c r="C241">
        <v>72.2</v>
      </c>
      <c r="D241" t="s">
        <v>15</v>
      </c>
      <c r="E241" t="s">
        <v>77</v>
      </c>
      <c r="F241" s="3">
        <v>69.35</v>
      </c>
      <c r="G241" s="4">
        <v>47.15</v>
      </c>
      <c r="H241">
        <f>MAX(IF(E241=B241,Scoring!$A$3-Scoring!$B$3*ABS(F241-C241),Scoring!$E$3-Scoring!$F$3*ABS((100-F241)-C241)),Scoring!$A$6)</f>
        <v>47.14999999999999</v>
      </c>
      <c r="I241">
        <f t="shared" si="6"/>
      </c>
      <c r="K241">
        <f t="shared" si="7"/>
        <v>69.35</v>
      </c>
    </row>
    <row r="242" spans="1:11" ht="12.75">
      <c r="A242">
        <v>37</v>
      </c>
      <c r="B242" t="s">
        <v>77</v>
      </c>
      <c r="C242">
        <v>72.2</v>
      </c>
      <c r="D242" t="s">
        <v>5</v>
      </c>
      <c r="E242" t="s">
        <v>77</v>
      </c>
      <c r="F242" s="3">
        <v>75.33</v>
      </c>
      <c r="G242" s="4">
        <v>46.87</v>
      </c>
      <c r="H242">
        <f>MAX(IF(E242=B242,Scoring!$A$3-Scoring!$B$3*ABS(F242-C242),Scoring!$E$3-Scoring!$F$3*ABS((100-F242)-C242)),Scoring!$A$6)</f>
        <v>46.870000000000005</v>
      </c>
      <c r="I242">
        <f t="shared" si="6"/>
      </c>
      <c r="K242">
        <f t="shared" si="7"/>
        <v>75.33</v>
      </c>
    </row>
    <row r="243" spans="1:11" ht="12.75">
      <c r="A243">
        <v>37</v>
      </c>
      <c r="B243" t="s">
        <v>77</v>
      </c>
      <c r="C243">
        <v>72.2</v>
      </c>
      <c r="D243" t="s">
        <v>21</v>
      </c>
      <c r="E243" t="s">
        <v>77</v>
      </c>
      <c r="F243" s="3">
        <v>75.61</v>
      </c>
      <c r="G243" s="4">
        <v>46.59</v>
      </c>
      <c r="H243">
        <f>MAX(IF(E243=B243,Scoring!$A$3-Scoring!$B$3*ABS(F243-C243),Scoring!$E$3-Scoring!$F$3*ABS((100-F243)-C243)),Scoring!$A$6)</f>
        <v>46.59</v>
      </c>
      <c r="I243">
        <f t="shared" si="6"/>
      </c>
      <c r="K243">
        <f t="shared" si="7"/>
        <v>75.61</v>
      </c>
    </row>
    <row r="244" spans="1:11" ht="12.75">
      <c r="A244">
        <v>37</v>
      </c>
      <c r="B244" t="s">
        <v>77</v>
      </c>
      <c r="C244">
        <v>72.2</v>
      </c>
      <c r="D244" t="s">
        <v>9</v>
      </c>
      <c r="E244" t="s">
        <v>77</v>
      </c>
      <c r="F244" s="3">
        <v>75.65</v>
      </c>
      <c r="G244" s="4">
        <v>46.55</v>
      </c>
      <c r="H244">
        <f>MAX(IF(E244=B244,Scoring!$A$3-Scoring!$B$3*ABS(F244-C244),Scoring!$E$3-Scoring!$F$3*ABS((100-F244)-C244)),Scoring!$A$6)</f>
        <v>46.55</v>
      </c>
      <c r="I244">
        <f t="shared" si="6"/>
      </c>
      <c r="K244">
        <f t="shared" si="7"/>
        <v>75.65</v>
      </c>
    </row>
    <row r="245" spans="1:11" ht="12.75">
      <c r="A245">
        <v>37</v>
      </c>
      <c r="B245" t="s">
        <v>77</v>
      </c>
      <c r="C245">
        <v>72.2</v>
      </c>
      <c r="D245" t="s">
        <v>41</v>
      </c>
      <c r="E245" t="s">
        <v>77</v>
      </c>
      <c r="F245" s="3">
        <v>68.74</v>
      </c>
      <c r="G245" s="4">
        <v>46.54</v>
      </c>
      <c r="H245">
        <f>MAX(IF(E245=B245,Scoring!$A$3-Scoring!$B$3*ABS(F245-C245),Scoring!$E$3-Scoring!$F$3*ABS((100-F245)-C245)),Scoring!$A$6)</f>
        <v>46.53999999999999</v>
      </c>
      <c r="I245">
        <f t="shared" si="6"/>
      </c>
      <c r="K245">
        <f t="shared" si="7"/>
        <v>68.74</v>
      </c>
    </row>
    <row r="246" spans="1:11" ht="12.75">
      <c r="A246">
        <v>37</v>
      </c>
      <c r="B246" t="s">
        <v>77</v>
      </c>
      <c r="C246">
        <v>72.2</v>
      </c>
      <c r="D246" t="s">
        <v>57</v>
      </c>
      <c r="E246" t="s">
        <v>77</v>
      </c>
      <c r="F246" s="3">
        <v>68.33</v>
      </c>
      <c r="G246" s="4">
        <v>46.13</v>
      </c>
      <c r="H246">
        <f>MAX(IF(E246=B246,Scoring!$A$3-Scoring!$B$3*ABS(F246-C246),Scoring!$E$3-Scoring!$F$3*ABS((100-F246)-C246)),Scoring!$A$6)</f>
        <v>46.129999999999995</v>
      </c>
      <c r="I246">
        <f t="shared" si="6"/>
      </c>
      <c r="K246">
        <f t="shared" si="7"/>
        <v>68.33</v>
      </c>
    </row>
    <row r="247" spans="1:11" ht="12.75">
      <c r="A247">
        <v>37</v>
      </c>
      <c r="B247" t="s">
        <v>77</v>
      </c>
      <c r="C247">
        <v>72.2</v>
      </c>
      <c r="D247" t="s">
        <v>34</v>
      </c>
      <c r="E247" t="s">
        <v>77</v>
      </c>
      <c r="F247" s="3">
        <v>67.73</v>
      </c>
      <c r="G247" s="4">
        <v>45.53</v>
      </c>
      <c r="H247">
        <f>MAX(IF(E247=B247,Scoring!$A$3-Scoring!$B$3*ABS(F247-C247),Scoring!$E$3-Scoring!$F$3*ABS((100-F247)-C247)),Scoring!$A$6)</f>
        <v>45.53</v>
      </c>
      <c r="I247">
        <f t="shared" si="6"/>
      </c>
      <c r="K247">
        <f t="shared" si="7"/>
        <v>67.73</v>
      </c>
    </row>
    <row r="248" spans="1:11" ht="12.75">
      <c r="A248">
        <v>37</v>
      </c>
      <c r="B248" t="s">
        <v>77</v>
      </c>
      <c r="C248">
        <v>72.2</v>
      </c>
      <c r="D248" t="s">
        <v>18</v>
      </c>
      <c r="E248" t="s">
        <v>77</v>
      </c>
      <c r="F248" s="3">
        <v>67.35</v>
      </c>
      <c r="G248" s="4">
        <v>45.15</v>
      </c>
      <c r="H248">
        <f>MAX(IF(E248=B248,Scoring!$A$3-Scoring!$B$3*ABS(F248-C248),Scoring!$E$3-Scoring!$F$3*ABS((100-F248)-C248)),Scoring!$A$6)</f>
        <v>45.14999999999999</v>
      </c>
      <c r="I248">
        <f t="shared" si="6"/>
      </c>
      <c r="K248">
        <f t="shared" si="7"/>
        <v>67.35</v>
      </c>
    </row>
    <row r="249" spans="1:11" ht="12.75">
      <c r="A249">
        <v>37</v>
      </c>
      <c r="B249" t="s">
        <v>77</v>
      </c>
      <c r="C249">
        <v>72.2</v>
      </c>
      <c r="D249" t="s">
        <v>13</v>
      </c>
      <c r="E249" t="s">
        <v>77</v>
      </c>
      <c r="F249" s="3">
        <v>66.67</v>
      </c>
      <c r="G249" s="4">
        <v>44.47</v>
      </c>
      <c r="H249">
        <f>MAX(IF(E249=B249,Scoring!$A$3-Scoring!$B$3*ABS(F249-C249),Scoring!$E$3-Scoring!$F$3*ABS((100-F249)-C249)),Scoring!$A$6)</f>
        <v>44.47</v>
      </c>
      <c r="I249">
        <f t="shared" si="6"/>
      </c>
      <c r="K249">
        <f t="shared" si="7"/>
        <v>66.67</v>
      </c>
    </row>
    <row r="250" spans="1:11" ht="12.75">
      <c r="A250">
        <v>37</v>
      </c>
      <c r="B250" t="s">
        <v>77</v>
      </c>
      <c r="C250">
        <v>72.2</v>
      </c>
      <c r="D250" t="s">
        <v>36</v>
      </c>
      <c r="E250" t="s">
        <v>77</v>
      </c>
      <c r="F250" s="3">
        <v>77.84</v>
      </c>
      <c r="G250" s="4">
        <v>44.36</v>
      </c>
      <c r="H250">
        <f>MAX(IF(E250=B250,Scoring!$A$3-Scoring!$B$3*ABS(F250-C250),Scoring!$E$3-Scoring!$F$3*ABS((100-F250)-C250)),Scoring!$A$6)</f>
        <v>44.36</v>
      </c>
      <c r="I250">
        <f t="shared" si="6"/>
      </c>
      <c r="K250">
        <f t="shared" si="7"/>
        <v>77.84</v>
      </c>
    </row>
    <row r="251" spans="1:11" ht="12.75">
      <c r="A251">
        <v>37</v>
      </c>
      <c r="B251" t="s">
        <v>77</v>
      </c>
      <c r="C251">
        <v>72.2</v>
      </c>
      <c r="D251" t="s">
        <v>17</v>
      </c>
      <c r="E251" t="s">
        <v>77</v>
      </c>
      <c r="F251" s="3">
        <v>66.22</v>
      </c>
      <c r="G251" s="4">
        <v>44.02</v>
      </c>
      <c r="H251">
        <f>MAX(IF(E251=B251,Scoring!$A$3-Scoring!$B$3*ABS(F251-C251),Scoring!$E$3-Scoring!$F$3*ABS((100-F251)-C251)),Scoring!$A$6)</f>
        <v>44.019999999999996</v>
      </c>
      <c r="I251">
        <f t="shared" si="6"/>
      </c>
      <c r="K251">
        <f t="shared" si="7"/>
        <v>66.22</v>
      </c>
    </row>
    <row r="252" spans="1:11" ht="12.75">
      <c r="A252">
        <v>37</v>
      </c>
      <c r="B252" t="s">
        <v>77</v>
      </c>
      <c r="C252">
        <v>72.2</v>
      </c>
      <c r="D252" t="s">
        <v>26</v>
      </c>
      <c r="E252" t="s">
        <v>77</v>
      </c>
      <c r="F252" s="3">
        <v>78.34</v>
      </c>
      <c r="G252" s="4">
        <v>43.86</v>
      </c>
      <c r="H252">
        <f>MAX(IF(E252=B252,Scoring!$A$3-Scoring!$B$3*ABS(F252-C252),Scoring!$E$3-Scoring!$F$3*ABS((100-F252)-C252)),Scoring!$A$6)</f>
        <v>43.86</v>
      </c>
      <c r="I252">
        <f t="shared" si="6"/>
      </c>
      <c r="K252">
        <f t="shared" si="7"/>
        <v>78.34</v>
      </c>
    </row>
    <row r="253" spans="1:11" ht="12.75">
      <c r="A253">
        <v>37</v>
      </c>
      <c r="B253" t="s">
        <v>77</v>
      </c>
      <c r="C253">
        <v>72.2</v>
      </c>
      <c r="D253" t="s">
        <v>47</v>
      </c>
      <c r="E253" t="s">
        <v>77</v>
      </c>
      <c r="F253" s="3">
        <v>66</v>
      </c>
      <c r="G253" s="4">
        <v>43.8</v>
      </c>
      <c r="H253">
        <f>MAX(IF(E253=B253,Scoring!$A$3-Scoring!$B$3*ABS(F253-C253),Scoring!$E$3-Scoring!$F$3*ABS((100-F253)-C253)),Scoring!$A$6)</f>
        <v>43.8</v>
      </c>
      <c r="I253">
        <f t="shared" si="6"/>
      </c>
      <c r="K253">
        <f t="shared" si="7"/>
        <v>66</v>
      </c>
    </row>
    <row r="254" spans="1:11" ht="12.75">
      <c r="A254">
        <v>37</v>
      </c>
      <c r="B254" t="s">
        <v>77</v>
      </c>
      <c r="C254">
        <v>72.2</v>
      </c>
      <c r="D254" t="s">
        <v>42</v>
      </c>
      <c r="E254" t="s">
        <v>77</v>
      </c>
      <c r="F254" s="3">
        <v>78.62</v>
      </c>
      <c r="G254" s="4">
        <v>43.58</v>
      </c>
      <c r="H254">
        <f>MAX(IF(E254=B254,Scoring!$A$3-Scoring!$B$3*ABS(F254-C254),Scoring!$E$3-Scoring!$F$3*ABS((100-F254)-C254)),Scoring!$A$6)</f>
        <v>43.58</v>
      </c>
      <c r="I254">
        <f t="shared" si="6"/>
      </c>
      <c r="K254">
        <f t="shared" si="7"/>
        <v>78.62</v>
      </c>
    </row>
    <row r="255" spans="1:11" ht="12.75">
      <c r="A255">
        <v>37</v>
      </c>
      <c r="B255" t="s">
        <v>77</v>
      </c>
      <c r="C255">
        <v>72.2</v>
      </c>
      <c r="D255" t="s">
        <v>44</v>
      </c>
      <c r="E255" t="s">
        <v>77</v>
      </c>
      <c r="F255" s="3">
        <v>65.37</v>
      </c>
      <c r="G255" s="4">
        <v>43.17</v>
      </c>
      <c r="H255">
        <f>MAX(IF(E255=B255,Scoring!$A$3-Scoring!$B$3*ABS(F255-C255),Scoring!$E$3-Scoring!$F$3*ABS((100-F255)-C255)),Scoring!$A$6)</f>
        <v>43.17</v>
      </c>
      <c r="I255">
        <f t="shared" si="6"/>
      </c>
      <c r="K255">
        <f t="shared" si="7"/>
        <v>65.37</v>
      </c>
    </row>
    <row r="256" spans="1:11" ht="12.75">
      <c r="A256">
        <v>37</v>
      </c>
      <c r="B256" t="s">
        <v>77</v>
      </c>
      <c r="C256">
        <v>72.2</v>
      </c>
      <c r="D256" t="s">
        <v>33</v>
      </c>
      <c r="E256" t="s">
        <v>77</v>
      </c>
      <c r="F256" s="3">
        <v>65.35</v>
      </c>
      <c r="G256" s="4">
        <v>43.15</v>
      </c>
      <c r="H256">
        <f>MAX(IF(E256=B256,Scoring!$A$3-Scoring!$B$3*ABS(F256-C256),Scoring!$E$3-Scoring!$F$3*ABS((100-F256)-C256)),Scoring!$A$6)</f>
        <v>43.14999999999999</v>
      </c>
      <c r="I256">
        <f t="shared" si="6"/>
      </c>
      <c r="K256">
        <f t="shared" si="7"/>
        <v>65.35</v>
      </c>
    </row>
    <row r="257" spans="1:11" ht="12.75">
      <c r="A257">
        <v>37</v>
      </c>
      <c r="B257" t="s">
        <v>77</v>
      </c>
      <c r="C257">
        <v>72.2</v>
      </c>
      <c r="D257" t="s">
        <v>46</v>
      </c>
      <c r="E257" t="s">
        <v>77</v>
      </c>
      <c r="F257" s="3">
        <v>79.1</v>
      </c>
      <c r="G257" s="4">
        <v>43.1</v>
      </c>
      <c r="H257">
        <f>MAX(IF(E257=B257,Scoring!$A$3-Scoring!$B$3*ABS(F257-C257),Scoring!$E$3-Scoring!$F$3*ABS((100-F257)-C257)),Scoring!$A$6)</f>
        <v>43.10000000000001</v>
      </c>
      <c r="I257">
        <f t="shared" si="6"/>
      </c>
      <c r="K257">
        <f t="shared" si="7"/>
        <v>79.1</v>
      </c>
    </row>
    <row r="258" spans="1:11" ht="12.75">
      <c r="A258">
        <v>37</v>
      </c>
      <c r="B258" t="s">
        <v>77</v>
      </c>
      <c r="C258">
        <v>72.2</v>
      </c>
      <c r="D258" t="s">
        <v>52</v>
      </c>
      <c r="E258" t="s">
        <v>77</v>
      </c>
      <c r="F258" s="3">
        <v>65.24</v>
      </c>
      <c r="G258" s="4">
        <v>43.04</v>
      </c>
      <c r="H258">
        <f>MAX(IF(E258=B258,Scoring!$A$3-Scoring!$B$3*ABS(F258-C258),Scoring!$E$3-Scoring!$F$3*ABS((100-F258)-C258)),Scoring!$A$6)</f>
        <v>43.03999999999999</v>
      </c>
      <c r="I258">
        <f aca="true" t="shared" si="8" ref="I258:I321">IF(H258&lt;&gt;G258,1,"")</f>
      </c>
      <c r="K258">
        <f aca="true" t="shared" si="9" ref="K258:K321">IF(E258=B258,F258,100-F258)</f>
        <v>65.24</v>
      </c>
    </row>
    <row r="259" spans="1:11" ht="12.75">
      <c r="A259">
        <v>37</v>
      </c>
      <c r="B259" t="s">
        <v>77</v>
      </c>
      <c r="C259">
        <v>72.2</v>
      </c>
      <c r="D259" t="s">
        <v>29</v>
      </c>
      <c r="E259" t="s">
        <v>77</v>
      </c>
      <c r="F259" s="3">
        <v>65</v>
      </c>
      <c r="G259" s="4">
        <v>42.8</v>
      </c>
      <c r="H259">
        <f>MAX(IF(E259=B259,Scoring!$A$3-Scoring!$B$3*ABS(F259-C259),Scoring!$E$3-Scoring!$F$3*ABS((100-F259)-C259)),Scoring!$A$6)</f>
        <v>42.8</v>
      </c>
      <c r="I259">
        <f t="shared" si="8"/>
      </c>
      <c r="K259">
        <f t="shared" si="9"/>
        <v>65</v>
      </c>
    </row>
    <row r="260" spans="1:11" ht="12.75">
      <c r="A260">
        <v>37</v>
      </c>
      <c r="B260" t="s">
        <v>77</v>
      </c>
      <c r="C260">
        <v>72.2</v>
      </c>
      <c r="D260" t="s">
        <v>40</v>
      </c>
      <c r="E260" t="s">
        <v>77</v>
      </c>
      <c r="F260" s="3">
        <v>64.43</v>
      </c>
      <c r="G260" s="4">
        <v>42.23</v>
      </c>
      <c r="H260">
        <f>MAX(IF(E260=B260,Scoring!$A$3-Scoring!$B$3*ABS(F260-C260),Scoring!$E$3-Scoring!$F$3*ABS((100-F260)-C260)),Scoring!$A$6)</f>
        <v>42.230000000000004</v>
      </c>
      <c r="I260">
        <f t="shared" si="8"/>
      </c>
      <c r="K260">
        <f t="shared" si="9"/>
        <v>64.43</v>
      </c>
    </row>
    <row r="261" spans="1:11" ht="12.75">
      <c r="A261">
        <v>37</v>
      </c>
      <c r="B261" t="s">
        <v>77</v>
      </c>
      <c r="C261">
        <v>72.2</v>
      </c>
      <c r="D261" t="s">
        <v>12</v>
      </c>
      <c r="E261" t="s">
        <v>77</v>
      </c>
      <c r="F261" s="3">
        <v>63.63</v>
      </c>
      <c r="G261" s="4">
        <v>41.43</v>
      </c>
      <c r="H261">
        <f>MAX(IF(E261=B261,Scoring!$A$3-Scoring!$B$3*ABS(F261-C261),Scoring!$E$3-Scoring!$F$3*ABS((100-F261)-C261)),Scoring!$A$6)</f>
        <v>41.43</v>
      </c>
      <c r="I261">
        <f t="shared" si="8"/>
      </c>
      <c r="K261">
        <f t="shared" si="9"/>
        <v>63.63</v>
      </c>
    </row>
    <row r="262" spans="1:11" ht="12.75">
      <c r="A262">
        <v>37</v>
      </c>
      <c r="B262" t="s">
        <v>77</v>
      </c>
      <c r="C262">
        <v>72.2</v>
      </c>
      <c r="D262" t="s">
        <v>24</v>
      </c>
      <c r="E262" t="s">
        <v>77</v>
      </c>
      <c r="F262" s="3">
        <v>81.35</v>
      </c>
      <c r="G262" s="4">
        <v>40.85</v>
      </c>
      <c r="H262">
        <f>MAX(IF(E262=B262,Scoring!$A$3-Scoring!$B$3*ABS(F262-C262),Scoring!$E$3-Scoring!$F$3*ABS((100-F262)-C262)),Scoring!$A$6)</f>
        <v>40.85000000000001</v>
      </c>
      <c r="I262">
        <f t="shared" si="8"/>
      </c>
      <c r="K262">
        <f t="shared" si="9"/>
        <v>81.35</v>
      </c>
    </row>
    <row r="263" spans="1:11" ht="12.75">
      <c r="A263">
        <v>37</v>
      </c>
      <c r="B263" t="s">
        <v>77</v>
      </c>
      <c r="C263">
        <v>72.2</v>
      </c>
      <c r="D263" t="s">
        <v>48</v>
      </c>
      <c r="E263" t="s">
        <v>77</v>
      </c>
      <c r="F263" s="3">
        <v>82.24</v>
      </c>
      <c r="G263" s="4">
        <v>39.96</v>
      </c>
      <c r="H263">
        <f>MAX(IF(E263=B263,Scoring!$A$3-Scoring!$B$3*ABS(F263-C263),Scoring!$E$3-Scoring!$F$3*ABS((100-F263)-C263)),Scoring!$A$6)</f>
        <v>39.96000000000001</v>
      </c>
      <c r="I263">
        <f t="shared" si="8"/>
      </c>
      <c r="K263">
        <f t="shared" si="9"/>
        <v>82.24</v>
      </c>
    </row>
    <row r="264" spans="1:11" ht="12.75">
      <c r="A264">
        <v>37</v>
      </c>
      <c r="B264" t="s">
        <v>77</v>
      </c>
      <c r="C264">
        <v>72.2</v>
      </c>
      <c r="D264" t="s">
        <v>14</v>
      </c>
      <c r="E264" t="s">
        <v>77</v>
      </c>
      <c r="F264" s="3">
        <v>61.25</v>
      </c>
      <c r="G264" s="4">
        <v>39.05</v>
      </c>
      <c r="H264">
        <f>MAX(IF(E264=B264,Scoring!$A$3-Scoring!$B$3*ABS(F264-C264),Scoring!$E$3-Scoring!$F$3*ABS((100-F264)-C264)),Scoring!$A$6)</f>
        <v>39.05</v>
      </c>
      <c r="I264">
        <f t="shared" si="8"/>
      </c>
      <c r="K264">
        <f t="shared" si="9"/>
        <v>61.25</v>
      </c>
    </row>
    <row r="265" spans="1:11" ht="12.75">
      <c r="A265">
        <v>37</v>
      </c>
      <c r="B265" t="s">
        <v>77</v>
      </c>
      <c r="C265">
        <v>72.2</v>
      </c>
      <c r="D265" t="s">
        <v>19</v>
      </c>
      <c r="E265" t="s">
        <v>77</v>
      </c>
      <c r="F265" s="3">
        <v>61.24</v>
      </c>
      <c r="G265" s="4">
        <v>39.04</v>
      </c>
      <c r="H265">
        <f>MAX(IF(E265=B265,Scoring!$A$3-Scoring!$B$3*ABS(F265-C265),Scoring!$E$3-Scoring!$F$3*ABS((100-F265)-C265)),Scoring!$A$6)</f>
        <v>39.04</v>
      </c>
      <c r="I265">
        <f t="shared" si="8"/>
      </c>
      <c r="K265">
        <f t="shared" si="9"/>
        <v>61.24</v>
      </c>
    </row>
    <row r="266" spans="1:11" ht="12.75">
      <c r="A266">
        <v>37</v>
      </c>
      <c r="B266" t="s">
        <v>77</v>
      </c>
      <c r="C266">
        <v>72.2</v>
      </c>
      <c r="D266" t="s">
        <v>70</v>
      </c>
      <c r="E266" t="s">
        <v>77</v>
      </c>
      <c r="F266" s="3">
        <v>59.4</v>
      </c>
      <c r="G266" s="4">
        <v>37.2</v>
      </c>
      <c r="H266">
        <f>MAX(IF(E266=B266,Scoring!$A$3-Scoring!$B$3*ABS(F266-C266),Scoring!$E$3-Scoring!$F$3*ABS((100-F266)-C266)),Scoring!$A$6)</f>
        <v>37.199999999999996</v>
      </c>
      <c r="I266">
        <f t="shared" si="8"/>
      </c>
      <c r="K266">
        <f t="shared" si="9"/>
        <v>59.4</v>
      </c>
    </row>
    <row r="267" spans="1:11" ht="12.75">
      <c r="A267">
        <v>37</v>
      </c>
      <c r="B267" t="s">
        <v>77</v>
      </c>
      <c r="C267">
        <v>72.2</v>
      </c>
      <c r="D267" t="s">
        <v>43</v>
      </c>
      <c r="E267" t="s">
        <v>77</v>
      </c>
      <c r="F267" s="3">
        <v>59</v>
      </c>
      <c r="G267" s="4">
        <v>36.8</v>
      </c>
      <c r="H267">
        <f>MAX(IF(E267=B267,Scoring!$A$3-Scoring!$B$3*ABS(F267-C267),Scoring!$E$3-Scoring!$F$3*ABS((100-F267)-C267)),Scoring!$A$6)</f>
        <v>36.8</v>
      </c>
      <c r="I267">
        <f t="shared" si="8"/>
      </c>
      <c r="K267">
        <f t="shared" si="9"/>
        <v>59</v>
      </c>
    </row>
    <row r="268" spans="1:11" ht="12.75">
      <c r="A268">
        <v>37</v>
      </c>
      <c r="B268" t="s">
        <v>77</v>
      </c>
      <c r="C268">
        <v>72.2</v>
      </c>
      <c r="D268" t="s">
        <v>73</v>
      </c>
      <c r="E268" t="s">
        <v>77</v>
      </c>
      <c r="F268" s="3">
        <v>87.2</v>
      </c>
      <c r="G268" s="4">
        <v>35</v>
      </c>
      <c r="H268">
        <f>MAX(IF(E268=B268,Scoring!$A$3-Scoring!$B$3*ABS(F268-C268),Scoring!$E$3-Scoring!$F$3*ABS((100-F268)-C268)),Scoring!$A$6)</f>
        <v>35</v>
      </c>
      <c r="I268">
        <f t="shared" si="8"/>
      </c>
      <c r="K268">
        <f t="shared" si="9"/>
        <v>87.2</v>
      </c>
    </row>
    <row r="269" spans="1:11" ht="12.75">
      <c r="A269">
        <v>37</v>
      </c>
      <c r="B269" t="s">
        <v>77</v>
      </c>
      <c r="C269">
        <v>72.2</v>
      </c>
      <c r="D269" t="s">
        <v>10</v>
      </c>
      <c r="E269" t="s">
        <v>77</v>
      </c>
      <c r="F269" s="3">
        <v>50.6</v>
      </c>
      <c r="G269" s="4">
        <v>28.4</v>
      </c>
      <c r="H269">
        <f>MAX(IF(E269=B269,Scoring!$A$3-Scoring!$B$3*ABS(F269-C269),Scoring!$E$3-Scoring!$F$3*ABS((100-F269)-C269)),Scoring!$A$6)</f>
        <v>28.4</v>
      </c>
      <c r="I269">
        <f t="shared" si="8"/>
      </c>
      <c r="K269">
        <f t="shared" si="9"/>
        <v>50.6</v>
      </c>
    </row>
    <row r="270" spans="1:11" ht="12.75">
      <c r="A270">
        <v>37</v>
      </c>
      <c r="B270" t="s">
        <v>77</v>
      </c>
      <c r="C270">
        <v>72.2</v>
      </c>
      <c r="D270" t="s">
        <v>74</v>
      </c>
      <c r="E270" t="s">
        <v>79</v>
      </c>
      <c r="F270" s="3">
        <v>52.31</v>
      </c>
      <c r="G270" s="4">
        <v>0.4899999999999949</v>
      </c>
      <c r="H270">
        <f>MAX(IF(E270=B270,Scoring!$A$3-Scoring!$B$3*ABS(F270-C270),Scoring!$E$3-Scoring!$F$3*ABS((100-F270)-C270)),Scoring!$A$6)</f>
        <v>0.4899999999999949</v>
      </c>
      <c r="I270">
        <f t="shared" si="8"/>
      </c>
      <c r="K270">
        <f t="shared" si="9"/>
        <v>47.69</v>
      </c>
    </row>
    <row r="271" spans="1:11" ht="12.75">
      <c r="A271">
        <v>37</v>
      </c>
      <c r="B271" t="s">
        <v>77</v>
      </c>
      <c r="C271">
        <v>72.2</v>
      </c>
      <c r="D271" t="s">
        <v>75</v>
      </c>
      <c r="E271" t="s">
        <v>79</v>
      </c>
      <c r="F271" s="3">
        <v>63.32</v>
      </c>
      <c r="G271" s="4">
        <v>0</v>
      </c>
      <c r="H271">
        <f>MAX(IF(E271=B271,Scoring!$A$3-Scoring!$B$3*ABS(F271-C271),Scoring!$E$3-Scoring!$F$3*ABS((100-F271)-C271)),Scoring!$A$6)</f>
        <v>0</v>
      </c>
      <c r="I271">
        <f t="shared" si="8"/>
      </c>
      <c r="K271">
        <f t="shared" si="9"/>
        <v>36.68</v>
      </c>
    </row>
    <row r="272" spans="1:11" ht="12.75">
      <c r="A272">
        <v>38</v>
      </c>
      <c r="B272" t="s">
        <v>80</v>
      </c>
      <c r="C272">
        <v>56.34</v>
      </c>
      <c r="D272" t="s">
        <v>43</v>
      </c>
      <c r="E272" t="s">
        <v>80</v>
      </c>
      <c r="F272" s="3">
        <v>57</v>
      </c>
      <c r="G272" s="4">
        <v>49.34</v>
      </c>
      <c r="H272">
        <f>MAX(IF(E272=B272,Scoring!$A$3-Scoring!$B$3*ABS(F272-C272),Scoring!$E$3-Scoring!$F$3*ABS((100-F272)-C272)),Scoring!$A$6)</f>
        <v>49.34</v>
      </c>
      <c r="I272">
        <f t="shared" si="8"/>
      </c>
      <c r="K272">
        <f t="shared" si="9"/>
        <v>57</v>
      </c>
    </row>
    <row r="273" spans="1:11" ht="12.75">
      <c r="A273">
        <v>38</v>
      </c>
      <c r="B273" t="s">
        <v>80</v>
      </c>
      <c r="C273">
        <v>56.34</v>
      </c>
      <c r="D273" t="s">
        <v>5</v>
      </c>
      <c r="E273" t="s">
        <v>80</v>
      </c>
      <c r="F273" s="3">
        <v>57.91</v>
      </c>
      <c r="G273" s="4">
        <v>48.43</v>
      </c>
      <c r="H273">
        <f>MAX(IF(E273=B273,Scoring!$A$3-Scoring!$B$3*ABS(F273-C273),Scoring!$E$3-Scoring!$F$3*ABS((100-F273)-C273)),Scoring!$A$6)</f>
        <v>48.43000000000001</v>
      </c>
      <c r="I273">
        <f t="shared" si="8"/>
      </c>
      <c r="K273">
        <f t="shared" si="9"/>
        <v>57.91</v>
      </c>
    </row>
    <row r="274" spans="1:11" ht="12.75">
      <c r="A274">
        <v>38</v>
      </c>
      <c r="B274" t="s">
        <v>80</v>
      </c>
      <c r="C274">
        <v>56.34</v>
      </c>
      <c r="D274" t="s">
        <v>46</v>
      </c>
      <c r="E274" t="s">
        <v>80</v>
      </c>
      <c r="F274" s="3">
        <v>54.2</v>
      </c>
      <c r="G274" s="4">
        <v>47.86</v>
      </c>
      <c r="H274">
        <f>MAX(IF(E274=B274,Scoring!$A$3-Scoring!$B$3*ABS(F274-C274),Scoring!$E$3-Scoring!$F$3*ABS((100-F274)-C274)),Scoring!$A$6)</f>
        <v>47.86</v>
      </c>
      <c r="I274">
        <f t="shared" si="8"/>
      </c>
      <c r="K274">
        <f t="shared" si="9"/>
        <v>54.2</v>
      </c>
    </row>
    <row r="275" spans="1:11" ht="12.75">
      <c r="A275">
        <v>38</v>
      </c>
      <c r="B275" t="s">
        <v>80</v>
      </c>
      <c r="C275">
        <v>56.34</v>
      </c>
      <c r="D275" t="s">
        <v>70</v>
      </c>
      <c r="E275" t="s">
        <v>80</v>
      </c>
      <c r="F275" s="3">
        <v>54.04</v>
      </c>
      <c r="G275" s="4">
        <v>47.7</v>
      </c>
      <c r="H275">
        <f>MAX(IF(E275=B275,Scoring!$A$3-Scoring!$B$3*ABS(F275-C275),Scoring!$E$3-Scoring!$F$3*ABS((100-F275)-C275)),Scoring!$A$6)</f>
        <v>47.699999999999996</v>
      </c>
      <c r="I275">
        <f t="shared" si="8"/>
      </c>
      <c r="K275">
        <f t="shared" si="9"/>
        <v>54.04</v>
      </c>
    </row>
    <row r="276" spans="1:11" ht="12.75">
      <c r="A276">
        <v>38</v>
      </c>
      <c r="B276" t="s">
        <v>80</v>
      </c>
      <c r="C276">
        <v>56.34</v>
      </c>
      <c r="D276" t="s">
        <v>47</v>
      </c>
      <c r="E276" t="s">
        <v>80</v>
      </c>
      <c r="F276" s="3">
        <v>54</v>
      </c>
      <c r="G276" s="4">
        <v>47.66</v>
      </c>
      <c r="H276">
        <f>MAX(IF(E276=B276,Scoring!$A$3-Scoring!$B$3*ABS(F276-C276),Scoring!$E$3-Scoring!$F$3*ABS((100-F276)-C276)),Scoring!$A$6)</f>
        <v>47.66</v>
      </c>
      <c r="I276">
        <f t="shared" si="8"/>
      </c>
      <c r="K276">
        <f t="shared" si="9"/>
        <v>54</v>
      </c>
    </row>
    <row r="277" spans="1:11" ht="12.75">
      <c r="A277">
        <v>38</v>
      </c>
      <c r="B277" t="s">
        <v>80</v>
      </c>
      <c r="C277">
        <v>56.34</v>
      </c>
      <c r="D277" t="s">
        <v>78</v>
      </c>
      <c r="E277" t="s">
        <v>80</v>
      </c>
      <c r="F277" s="3">
        <v>53.67</v>
      </c>
      <c r="G277" s="4">
        <v>47.33</v>
      </c>
      <c r="H277">
        <f>MAX(IF(E277=B277,Scoring!$A$3-Scoring!$B$3*ABS(F277-C277),Scoring!$E$3-Scoring!$F$3*ABS((100-F277)-C277)),Scoring!$A$6)</f>
        <v>47.33</v>
      </c>
      <c r="I277">
        <f t="shared" si="8"/>
      </c>
      <c r="K277">
        <f t="shared" si="9"/>
        <v>53.67</v>
      </c>
    </row>
    <row r="278" spans="1:11" ht="12.75">
      <c r="A278">
        <v>38</v>
      </c>
      <c r="B278" t="s">
        <v>80</v>
      </c>
      <c r="C278">
        <v>56.34</v>
      </c>
      <c r="D278" t="s">
        <v>57</v>
      </c>
      <c r="E278" t="s">
        <v>80</v>
      </c>
      <c r="F278" s="3">
        <v>53.57</v>
      </c>
      <c r="G278" s="4">
        <v>47.23</v>
      </c>
      <c r="H278">
        <f>MAX(IF(E278=B278,Scoring!$A$3-Scoring!$B$3*ABS(F278-C278),Scoring!$E$3-Scoring!$F$3*ABS((100-F278)-C278)),Scoring!$A$6)</f>
        <v>47.23</v>
      </c>
      <c r="I278">
        <f t="shared" si="8"/>
      </c>
      <c r="K278">
        <f t="shared" si="9"/>
        <v>53.57</v>
      </c>
    </row>
    <row r="279" spans="1:11" ht="12.75">
      <c r="A279">
        <v>38</v>
      </c>
      <c r="B279" t="s">
        <v>80</v>
      </c>
      <c r="C279">
        <v>56.34</v>
      </c>
      <c r="D279" t="s">
        <v>20</v>
      </c>
      <c r="E279" t="s">
        <v>80</v>
      </c>
      <c r="F279" s="3">
        <v>59.45</v>
      </c>
      <c r="G279" s="4">
        <v>46.89</v>
      </c>
      <c r="H279">
        <f>MAX(IF(E279=B279,Scoring!$A$3-Scoring!$B$3*ABS(F279-C279),Scoring!$E$3-Scoring!$F$3*ABS((100-F279)-C279)),Scoring!$A$6)</f>
        <v>46.89</v>
      </c>
      <c r="I279">
        <f t="shared" si="8"/>
      </c>
      <c r="K279">
        <f t="shared" si="9"/>
        <v>59.45</v>
      </c>
    </row>
    <row r="280" spans="1:11" ht="12.75">
      <c r="A280">
        <v>38</v>
      </c>
      <c r="B280" t="s">
        <v>80</v>
      </c>
      <c r="C280">
        <v>56.34</v>
      </c>
      <c r="D280" t="s">
        <v>72</v>
      </c>
      <c r="E280" t="s">
        <v>80</v>
      </c>
      <c r="F280" s="3">
        <v>60</v>
      </c>
      <c r="G280" s="4">
        <v>46.34</v>
      </c>
      <c r="H280">
        <f>MAX(IF(E280=B280,Scoring!$A$3-Scoring!$B$3*ABS(F280-C280),Scoring!$E$3-Scoring!$F$3*ABS((100-F280)-C280)),Scoring!$A$6)</f>
        <v>46.34</v>
      </c>
      <c r="I280">
        <f t="shared" si="8"/>
      </c>
      <c r="K280">
        <f t="shared" si="9"/>
        <v>60</v>
      </c>
    </row>
    <row r="281" spans="1:11" ht="12.75">
      <c r="A281">
        <v>38</v>
      </c>
      <c r="B281" t="s">
        <v>80</v>
      </c>
      <c r="C281">
        <v>56.34</v>
      </c>
      <c r="D281" t="s">
        <v>12</v>
      </c>
      <c r="E281" t="s">
        <v>80</v>
      </c>
      <c r="F281" s="3">
        <v>52.63</v>
      </c>
      <c r="G281" s="4">
        <v>46.29</v>
      </c>
      <c r="H281">
        <f>MAX(IF(E281=B281,Scoring!$A$3-Scoring!$B$3*ABS(F281-C281),Scoring!$E$3-Scoring!$F$3*ABS((100-F281)-C281)),Scoring!$A$6)</f>
        <v>46.29</v>
      </c>
      <c r="I281">
        <f t="shared" si="8"/>
      </c>
      <c r="K281">
        <f t="shared" si="9"/>
        <v>52.63</v>
      </c>
    </row>
    <row r="282" spans="1:11" ht="12.75">
      <c r="A282">
        <v>38</v>
      </c>
      <c r="B282" t="s">
        <v>80</v>
      </c>
      <c r="C282">
        <v>56.34</v>
      </c>
      <c r="D282" t="s">
        <v>81</v>
      </c>
      <c r="E282" t="s">
        <v>80</v>
      </c>
      <c r="F282" s="3">
        <v>52.43</v>
      </c>
      <c r="G282" s="4">
        <v>46.09</v>
      </c>
      <c r="H282">
        <f>MAX(IF(E282=B282,Scoring!$A$3-Scoring!$B$3*ABS(F282-C282),Scoring!$E$3-Scoring!$F$3*ABS((100-F282)-C282)),Scoring!$A$6)</f>
        <v>46.089999999999996</v>
      </c>
      <c r="I282">
        <f t="shared" si="8"/>
      </c>
      <c r="K282">
        <f t="shared" si="9"/>
        <v>52.43</v>
      </c>
    </row>
    <row r="283" spans="1:11" ht="12.75">
      <c r="A283">
        <v>38</v>
      </c>
      <c r="B283" t="s">
        <v>80</v>
      </c>
      <c r="C283">
        <v>56.34</v>
      </c>
      <c r="D283" t="s">
        <v>74</v>
      </c>
      <c r="E283" t="s">
        <v>80</v>
      </c>
      <c r="F283" s="3">
        <v>60.62</v>
      </c>
      <c r="G283" s="4">
        <v>45.72</v>
      </c>
      <c r="H283">
        <f>MAX(IF(E283=B283,Scoring!$A$3-Scoring!$B$3*ABS(F283-C283),Scoring!$E$3-Scoring!$F$3*ABS((100-F283)-C283)),Scoring!$A$6)</f>
        <v>45.720000000000006</v>
      </c>
      <c r="I283">
        <f t="shared" si="8"/>
      </c>
      <c r="K283">
        <f t="shared" si="9"/>
        <v>60.62</v>
      </c>
    </row>
    <row r="284" spans="1:11" ht="12.75">
      <c r="A284">
        <v>38</v>
      </c>
      <c r="B284" t="s">
        <v>80</v>
      </c>
      <c r="C284">
        <v>56.34</v>
      </c>
      <c r="D284" t="s">
        <v>45</v>
      </c>
      <c r="E284" t="s">
        <v>80</v>
      </c>
      <c r="F284" s="3">
        <v>52.01</v>
      </c>
      <c r="G284" s="4">
        <v>45.67</v>
      </c>
      <c r="H284">
        <f>MAX(IF(E284=B284,Scoring!$A$3-Scoring!$B$3*ABS(F284-C284),Scoring!$E$3-Scoring!$F$3*ABS((100-F284)-C284)),Scoring!$A$6)</f>
        <v>45.669999999999995</v>
      </c>
      <c r="I284">
        <f t="shared" si="8"/>
      </c>
      <c r="K284">
        <f t="shared" si="9"/>
        <v>52.01</v>
      </c>
    </row>
    <row r="285" spans="1:11" ht="12.75">
      <c r="A285">
        <v>38</v>
      </c>
      <c r="B285" t="s">
        <v>80</v>
      </c>
      <c r="C285">
        <v>56.34</v>
      </c>
      <c r="D285" t="s">
        <v>16</v>
      </c>
      <c r="E285" t="s">
        <v>80</v>
      </c>
      <c r="F285" s="3">
        <v>61.18</v>
      </c>
      <c r="G285" s="4">
        <v>45.16</v>
      </c>
      <c r="H285">
        <f>MAX(IF(E285=B285,Scoring!$A$3-Scoring!$B$3*ABS(F285-C285),Scoring!$E$3-Scoring!$F$3*ABS((100-F285)-C285)),Scoring!$A$6)</f>
        <v>45.160000000000004</v>
      </c>
      <c r="I285">
        <f t="shared" si="8"/>
      </c>
      <c r="K285">
        <f t="shared" si="9"/>
        <v>61.18</v>
      </c>
    </row>
    <row r="286" spans="1:11" ht="12.75">
      <c r="A286">
        <v>38</v>
      </c>
      <c r="B286" t="s">
        <v>80</v>
      </c>
      <c r="C286">
        <v>56.34</v>
      </c>
      <c r="D286" t="s">
        <v>73</v>
      </c>
      <c r="E286" t="s">
        <v>80</v>
      </c>
      <c r="F286" s="3">
        <v>51.2</v>
      </c>
      <c r="G286" s="4">
        <v>44.86</v>
      </c>
      <c r="H286">
        <f>MAX(IF(E286=B286,Scoring!$A$3-Scoring!$B$3*ABS(F286-C286),Scoring!$E$3-Scoring!$F$3*ABS((100-F286)-C286)),Scoring!$A$6)</f>
        <v>44.86</v>
      </c>
      <c r="I286">
        <f t="shared" si="8"/>
      </c>
      <c r="K286">
        <f t="shared" si="9"/>
        <v>51.2</v>
      </c>
    </row>
    <row r="287" spans="1:11" ht="12.75">
      <c r="A287">
        <v>38</v>
      </c>
      <c r="B287" t="s">
        <v>80</v>
      </c>
      <c r="C287">
        <v>56.34</v>
      </c>
      <c r="D287" t="s">
        <v>13</v>
      </c>
      <c r="E287" t="s">
        <v>80</v>
      </c>
      <c r="F287" s="3">
        <v>61.8</v>
      </c>
      <c r="G287" s="4">
        <v>44.54</v>
      </c>
      <c r="H287">
        <f>MAX(IF(E287=B287,Scoring!$A$3-Scoring!$B$3*ABS(F287-C287),Scoring!$E$3-Scoring!$F$3*ABS((100-F287)-C287)),Scoring!$A$6)</f>
        <v>44.540000000000006</v>
      </c>
      <c r="I287">
        <f t="shared" si="8"/>
      </c>
      <c r="K287">
        <f t="shared" si="9"/>
        <v>61.8</v>
      </c>
    </row>
    <row r="288" spans="1:11" ht="12.75">
      <c r="A288">
        <v>38</v>
      </c>
      <c r="B288" t="s">
        <v>80</v>
      </c>
      <c r="C288">
        <v>56.34</v>
      </c>
      <c r="D288" t="s">
        <v>33</v>
      </c>
      <c r="E288" t="s">
        <v>80</v>
      </c>
      <c r="F288" s="3">
        <v>50.87</v>
      </c>
      <c r="G288" s="4">
        <v>44.53</v>
      </c>
      <c r="H288">
        <f>MAX(IF(E288=B288,Scoring!$A$3-Scoring!$B$3*ABS(F288-C288),Scoring!$E$3-Scoring!$F$3*ABS((100-F288)-C288)),Scoring!$A$6)</f>
        <v>44.529999999999994</v>
      </c>
      <c r="I288">
        <f t="shared" si="8"/>
      </c>
      <c r="K288">
        <f t="shared" si="9"/>
        <v>50.87</v>
      </c>
    </row>
    <row r="289" spans="1:11" ht="12.75">
      <c r="A289">
        <v>38</v>
      </c>
      <c r="B289" t="s">
        <v>80</v>
      </c>
      <c r="C289">
        <v>56.34</v>
      </c>
      <c r="D289" t="s">
        <v>14</v>
      </c>
      <c r="E289" t="s">
        <v>80</v>
      </c>
      <c r="F289" s="3">
        <v>50.49</v>
      </c>
      <c r="G289" s="4">
        <v>44.15</v>
      </c>
      <c r="H289">
        <f>MAX(IF(E289=B289,Scoring!$A$3-Scoring!$B$3*ABS(F289-C289),Scoring!$E$3-Scoring!$F$3*ABS((100-F289)-C289)),Scoring!$A$6)</f>
        <v>44.15</v>
      </c>
      <c r="I289">
        <f t="shared" si="8"/>
      </c>
      <c r="K289">
        <f t="shared" si="9"/>
        <v>50.49</v>
      </c>
    </row>
    <row r="290" spans="1:11" ht="12.75">
      <c r="A290">
        <v>38</v>
      </c>
      <c r="B290" t="s">
        <v>80</v>
      </c>
      <c r="C290">
        <v>56.34</v>
      </c>
      <c r="D290" t="s">
        <v>18</v>
      </c>
      <c r="E290" t="s">
        <v>80</v>
      </c>
      <c r="F290" s="3">
        <v>62.43</v>
      </c>
      <c r="G290" s="4">
        <v>43.91</v>
      </c>
      <c r="H290">
        <f>MAX(IF(E290=B290,Scoring!$A$3-Scoring!$B$3*ABS(F290-C290),Scoring!$E$3-Scoring!$F$3*ABS((100-F290)-C290)),Scoring!$A$6)</f>
        <v>43.910000000000004</v>
      </c>
      <c r="I290">
        <f t="shared" si="8"/>
      </c>
      <c r="K290">
        <f t="shared" si="9"/>
        <v>62.43</v>
      </c>
    </row>
    <row r="291" spans="1:11" ht="12.75">
      <c r="A291">
        <v>38</v>
      </c>
      <c r="B291" t="s">
        <v>80</v>
      </c>
      <c r="C291">
        <v>56.34</v>
      </c>
      <c r="D291" t="s">
        <v>37</v>
      </c>
      <c r="E291" t="s">
        <v>80</v>
      </c>
      <c r="F291" s="3">
        <v>63.24</v>
      </c>
      <c r="G291" s="4">
        <v>43.1</v>
      </c>
      <c r="H291">
        <f>MAX(IF(E291=B291,Scoring!$A$3-Scoring!$B$3*ABS(F291-C291),Scoring!$E$3-Scoring!$F$3*ABS((100-F291)-C291)),Scoring!$A$6)</f>
        <v>43.1</v>
      </c>
      <c r="I291">
        <f t="shared" si="8"/>
      </c>
      <c r="K291">
        <f t="shared" si="9"/>
        <v>63.24</v>
      </c>
    </row>
    <row r="292" spans="1:11" ht="12.75">
      <c r="A292">
        <v>38</v>
      </c>
      <c r="B292" t="s">
        <v>80</v>
      </c>
      <c r="C292">
        <v>56.34</v>
      </c>
      <c r="D292" t="s">
        <v>42</v>
      </c>
      <c r="E292" t="s">
        <v>80</v>
      </c>
      <c r="F292" s="3">
        <v>64.84</v>
      </c>
      <c r="G292" s="4">
        <v>41.5</v>
      </c>
      <c r="H292">
        <f>MAX(IF(E292=B292,Scoring!$A$3-Scoring!$B$3*ABS(F292-C292),Scoring!$E$3-Scoring!$F$3*ABS((100-F292)-C292)),Scoring!$A$6)</f>
        <v>41.5</v>
      </c>
      <c r="I292">
        <f t="shared" si="8"/>
      </c>
      <c r="K292">
        <f t="shared" si="9"/>
        <v>64.84</v>
      </c>
    </row>
    <row r="293" spans="1:11" ht="12.75">
      <c r="A293">
        <v>38</v>
      </c>
      <c r="B293" t="s">
        <v>80</v>
      </c>
      <c r="C293">
        <v>56.34</v>
      </c>
      <c r="D293" t="s">
        <v>48</v>
      </c>
      <c r="E293" t="s">
        <v>80</v>
      </c>
      <c r="F293" s="3">
        <v>67.24</v>
      </c>
      <c r="G293" s="4">
        <v>39.1</v>
      </c>
      <c r="H293">
        <f>MAX(IF(E293=B293,Scoring!$A$3-Scoring!$B$3*ABS(F293-C293),Scoring!$E$3-Scoring!$F$3*ABS((100-F293)-C293)),Scoring!$A$6)</f>
        <v>39.10000000000001</v>
      </c>
      <c r="I293">
        <f t="shared" si="8"/>
      </c>
      <c r="K293">
        <f t="shared" si="9"/>
        <v>67.24</v>
      </c>
    </row>
    <row r="294" spans="1:11" ht="12.75">
      <c r="A294">
        <v>38</v>
      </c>
      <c r="B294" t="s">
        <v>80</v>
      </c>
      <c r="C294">
        <v>56.34</v>
      </c>
      <c r="D294" t="s">
        <v>41</v>
      </c>
      <c r="E294" t="s">
        <v>82</v>
      </c>
      <c r="F294" s="3">
        <v>50.25</v>
      </c>
      <c r="G294" s="4">
        <v>18.41</v>
      </c>
      <c r="H294">
        <f>MAX(IF(E294=B294,Scoring!$A$3-Scoring!$B$3*ABS(F294-C294),Scoring!$E$3-Scoring!$F$3*ABS((100-F294)-C294)),Scoring!$A$6)</f>
        <v>18.409999999999997</v>
      </c>
      <c r="I294">
        <f t="shared" si="8"/>
      </c>
      <c r="K294">
        <f t="shared" si="9"/>
        <v>49.75</v>
      </c>
    </row>
    <row r="295" spans="1:11" ht="12.75">
      <c r="A295">
        <v>38</v>
      </c>
      <c r="B295" t="s">
        <v>80</v>
      </c>
      <c r="C295">
        <v>56.34</v>
      </c>
      <c r="D295" t="s">
        <v>8</v>
      </c>
      <c r="E295" t="s">
        <v>82</v>
      </c>
      <c r="F295" s="3">
        <v>50.25</v>
      </c>
      <c r="G295" s="4">
        <v>18.41</v>
      </c>
      <c r="H295">
        <f>MAX(IF(E295=B295,Scoring!$A$3-Scoring!$B$3*ABS(F295-C295),Scoring!$E$3-Scoring!$F$3*ABS((100-F295)-C295)),Scoring!$A$6)</f>
        <v>18.409999999999997</v>
      </c>
      <c r="I295">
        <f t="shared" si="8"/>
      </c>
      <c r="K295">
        <f t="shared" si="9"/>
        <v>49.75</v>
      </c>
    </row>
    <row r="296" spans="1:11" ht="12.75">
      <c r="A296">
        <v>38</v>
      </c>
      <c r="B296" t="s">
        <v>80</v>
      </c>
      <c r="C296">
        <v>56.34</v>
      </c>
      <c r="D296" t="s">
        <v>34</v>
      </c>
      <c r="E296" t="s">
        <v>82</v>
      </c>
      <c r="F296" s="3">
        <v>50.41</v>
      </c>
      <c r="G296" s="4">
        <v>18.25</v>
      </c>
      <c r="H296">
        <f>MAX(IF(E296=B296,Scoring!$A$3-Scoring!$B$3*ABS(F296-C296),Scoring!$E$3-Scoring!$F$3*ABS((100-F296)-C296)),Scoring!$A$6)</f>
        <v>18.25</v>
      </c>
      <c r="I296">
        <f t="shared" si="8"/>
      </c>
      <c r="K296">
        <f t="shared" si="9"/>
        <v>49.59</v>
      </c>
    </row>
    <row r="297" spans="1:11" ht="12.75">
      <c r="A297">
        <v>38</v>
      </c>
      <c r="B297" t="s">
        <v>80</v>
      </c>
      <c r="C297">
        <v>56.34</v>
      </c>
      <c r="D297" t="s">
        <v>15</v>
      </c>
      <c r="E297" t="s">
        <v>82</v>
      </c>
      <c r="F297" s="3">
        <v>50.91</v>
      </c>
      <c r="G297" s="4">
        <v>17.75</v>
      </c>
      <c r="H297">
        <f>MAX(IF(E297=B297,Scoring!$A$3-Scoring!$B$3*ABS(F297-C297),Scoring!$E$3-Scoring!$F$3*ABS((100-F297)-C297)),Scoring!$A$6)</f>
        <v>17.75</v>
      </c>
      <c r="I297">
        <f t="shared" si="8"/>
      </c>
      <c r="K297">
        <f t="shared" si="9"/>
        <v>49.09</v>
      </c>
    </row>
    <row r="298" spans="1:11" ht="12.75">
      <c r="A298">
        <v>38</v>
      </c>
      <c r="B298" t="s">
        <v>80</v>
      </c>
      <c r="C298">
        <v>56.34</v>
      </c>
      <c r="D298" t="s">
        <v>35</v>
      </c>
      <c r="E298" t="s">
        <v>82</v>
      </c>
      <c r="F298" s="3">
        <v>51.23</v>
      </c>
      <c r="G298" s="4">
        <v>17.43</v>
      </c>
      <c r="H298">
        <f>MAX(IF(E298=B298,Scoring!$A$3-Scoring!$B$3*ABS(F298-C298),Scoring!$E$3-Scoring!$F$3*ABS((100-F298)-C298)),Scoring!$A$6)</f>
        <v>17.43</v>
      </c>
      <c r="I298">
        <f t="shared" si="8"/>
      </c>
      <c r="K298">
        <f t="shared" si="9"/>
        <v>48.77</v>
      </c>
    </row>
    <row r="299" spans="1:11" ht="12.75">
      <c r="A299">
        <v>38</v>
      </c>
      <c r="B299" t="s">
        <v>80</v>
      </c>
      <c r="C299">
        <v>56.34</v>
      </c>
      <c r="D299" t="s">
        <v>52</v>
      </c>
      <c r="E299" t="s">
        <v>82</v>
      </c>
      <c r="F299" s="3">
        <v>52.11</v>
      </c>
      <c r="G299" s="4">
        <v>16.55</v>
      </c>
      <c r="H299">
        <f>MAX(IF(E299=B299,Scoring!$A$3-Scoring!$B$3*ABS(F299-C299),Scoring!$E$3-Scoring!$F$3*ABS((100-F299)-C299)),Scoring!$A$6)</f>
        <v>16.549999999999997</v>
      </c>
      <c r="I299">
        <f t="shared" si="8"/>
      </c>
      <c r="K299">
        <f t="shared" si="9"/>
        <v>47.89</v>
      </c>
    </row>
    <row r="300" spans="1:11" ht="12.75">
      <c r="A300">
        <v>38</v>
      </c>
      <c r="B300" t="s">
        <v>80</v>
      </c>
      <c r="C300">
        <v>56.34</v>
      </c>
      <c r="D300" t="s">
        <v>21</v>
      </c>
      <c r="E300" t="s">
        <v>82</v>
      </c>
      <c r="F300" s="3">
        <v>52.13</v>
      </c>
      <c r="G300" s="4">
        <v>16.53</v>
      </c>
      <c r="H300">
        <f>MAX(IF(E300=B300,Scoring!$A$3-Scoring!$B$3*ABS(F300-C300),Scoring!$E$3-Scoring!$F$3*ABS((100-F300)-C300)),Scoring!$A$6)</f>
        <v>16.529999999999994</v>
      </c>
      <c r="I300">
        <f t="shared" si="8"/>
      </c>
      <c r="K300">
        <f t="shared" si="9"/>
        <v>47.87</v>
      </c>
    </row>
    <row r="301" spans="1:11" ht="12.75">
      <c r="A301">
        <v>38</v>
      </c>
      <c r="B301" t="s">
        <v>80</v>
      </c>
      <c r="C301">
        <v>56.34</v>
      </c>
      <c r="D301" t="s">
        <v>19</v>
      </c>
      <c r="E301" t="s">
        <v>82</v>
      </c>
      <c r="F301" s="3">
        <v>52.47</v>
      </c>
      <c r="G301" s="4">
        <v>16.19</v>
      </c>
      <c r="H301">
        <f>MAX(IF(E301=B301,Scoring!$A$3-Scoring!$B$3*ABS(F301-C301),Scoring!$E$3-Scoring!$F$3*ABS((100-F301)-C301)),Scoring!$A$6)</f>
        <v>16.189999999999998</v>
      </c>
      <c r="I301">
        <f t="shared" si="8"/>
      </c>
      <c r="K301">
        <f t="shared" si="9"/>
        <v>47.53</v>
      </c>
    </row>
    <row r="302" spans="1:11" ht="12.75">
      <c r="A302">
        <v>38</v>
      </c>
      <c r="B302" t="s">
        <v>80</v>
      </c>
      <c r="C302">
        <v>56.34</v>
      </c>
      <c r="D302" t="s">
        <v>10</v>
      </c>
      <c r="E302" t="s">
        <v>82</v>
      </c>
      <c r="F302" s="3">
        <v>53.11</v>
      </c>
      <c r="G302" s="4">
        <v>15.55</v>
      </c>
      <c r="H302">
        <f>MAX(IF(E302=B302,Scoring!$A$3-Scoring!$B$3*ABS(F302-C302),Scoring!$E$3-Scoring!$F$3*ABS((100-F302)-C302)),Scoring!$A$6)</f>
        <v>15.549999999999997</v>
      </c>
      <c r="I302">
        <f t="shared" si="8"/>
      </c>
      <c r="K302">
        <f t="shared" si="9"/>
        <v>46.89</v>
      </c>
    </row>
    <row r="303" spans="1:11" ht="12.75">
      <c r="A303">
        <v>38</v>
      </c>
      <c r="B303" t="s">
        <v>80</v>
      </c>
      <c r="C303">
        <v>56.34</v>
      </c>
      <c r="D303" t="s">
        <v>28</v>
      </c>
      <c r="E303" t="s">
        <v>82</v>
      </c>
      <c r="F303" s="3">
        <v>53.27</v>
      </c>
      <c r="G303" s="4">
        <v>15.39</v>
      </c>
      <c r="H303">
        <f>MAX(IF(E303=B303,Scoring!$A$3-Scoring!$B$3*ABS(F303-C303),Scoring!$E$3-Scoring!$F$3*ABS((100-F303)-C303)),Scoring!$A$6)</f>
        <v>15.389999999999993</v>
      </c>
      <c r="I303">
        <f t="shared" si="8"/>
      </c>
      <c r="K303">
        <f t="shared" si="9"/>
        <v>46.73</v>
      </c>
    </row>
    <row r="304" spans="1:11" ht="12.75">
      <c r="A304">
        <v>38</v>
      </c>
      <c r="B304" t="s">
        <v>80</v>
      </c>
      <c r="C304">
        <v>56.34</v>
      </c>
      <c r="D304" t="s">
        <v>53</v>
      </c>
      <c r="E304" t="s">
        <v>82</v>
      </c>
      <c r="F304" s="3">
        <v>53.54</v>
      </c>
      <c r="G304" s="4">
        <v>15.12</v>
      </c>
      <c r="H304">
        <f>MAX(IF(E304=B304,Scoring!$A$3-Scoring!$B$3*ABS(F304-C304),Scoring!$E$3-Scoring!$F$3*ABS((100-F304)-C304)),Scoring!$A$6)</f>
        <v>15.119999999999997</v>
      </c>
      <c r="I304">
        <f t="shared" si="8"/>
      </c>
      <c r="K304">
        <f t="shared" si="9"/>
        <v>46.46</v>
      </c>
    </row>
    <row r="305" spans="1:11" ht="12.75">
      <c r="A305">
        <v>38</v>
      </c>
      <c r="B305" t="s">
        <v>80</v>
      </c>
      <c r="C305">
        <v>56.34</v>
      </c>
      <c r="D305" t="s">
        <v>17</v>
      </c>
      <c r="E305" t="s">
        <v>82</v>
      </c>
      <c r="F305" s="3">
        <v>54.01</v>
      </c>
      <c r="G305" s="4">
        <v>14.65</v>
      </c>
      <c r="H305">
        <f>MAX(IF(E305=B305,Scoring!$A$3-Scoring!$B$3*ABS(F305-C305),Scoring!$E$3-Scoring!$F$3*ABS((100-F305)-C305)),Scoring!$A$6)</f>
        <v>14.649999999999999</v>
      </c>
      <c r="I305">
        <f t="shared" si="8"/>
      </c>
      <c r="K305">
        <f t="shared" si="9"/>
        <v>45.99</v>
      </c>
    </row>
    <row r="306" spans="1:11" ht="12.75">
      <c r="A306">
        <v>38</v>
      </c>
      <c r="B306" t="s">
        <v>80</v>
      </c>
      <c r="C306">
        <v>56.34</v>
      </c>
      <c r="D306" t="s">
        <v>40</v>
      </c>
      <c r="E306" t="s">
        <v>82</v>
      </c>
      <c r="F306" s="3">
        <v>54.09</v>
      </c>
      <c r="G306" s="4">
        <v>14.57</v>
      </c>
      <c r="H306">
        <f>MAX(IF(E306=B306,Scoring!$A$3-Scoring!$B$3*ABS(F306-C306),Scoring!$E$3-Scoring!$F$3*ABS((100-F306)-C306)),Scoring!$A$6)</f>
        <v>14.569999999999993</v>
      </c>
      <c r="I306">
        <f t="shared" si="8"/>
      </c>
      <c r="K306">
        <f t="shared" si="9"/>
        <v>45.91</v>
      </c>
    </row>
    <row r="307" spans="1:11" ht="12.75">
      <c r="A307">
        <v>38</v>
      </c>
      <c r="B307" t="s">
        <v>80</v>
      </c>
      <c r="C307">
        <v>56.34</v>
      </c>
      <c r="D307" t="s">
        <v>83</v>
      </c>
      <c r="E307" t="s">
        <v>82</v>
      </c>
      <c r="F307" s="3">
        <v>54.93</v>
      </c>
      <c r="G307" s="4">
        <v>13.73</v>
      </c>
      <c r="H307">
        <f>MAX(IF(E307=B307,Scoring!$A$3-Scoring!$B$3*ABS(F307-C307),Scoring!$E$3-Scoring!$F$3*ABS((100-F307)-C307)),Scoring!$A$6)</f>
        <v>13.729999999999997</v>
      </c>
      <c r="I307">
        <f t="shared" si="8"/>
      </c>
      <c r="K307">
        <f t="shared" si="9"/>
        <v>45.07</v>
      </c>
    </row>
    <row r="308" spans="1:11" ht="12.75">
      <c r="A308">
        <v>38</v>
      </c>
      <c r="B308" t="s">
        <v>80</v>
      </c>
      <c r="C308">
        <v>56.34</v>
      </c>
      <c r="D308" t="s">
        <v>38</v>
      </c>
      <c r="E308" t="s">
        <v>82</v>
      </c>
      <c r="F308" s="3">
        <v>55</v>
      </c>
      <c r="G308" s="4">
        <v>13.66</v>
      </c>
      <c r="H308">
        <f>MAX(IF(E308=B308,Scoring!$A$3-Scoring!$B$3*ABS(F308-C308),Scoring!$E$3-Scoring!$F$3*ABS((100-F308)-C308)),Scoring!$A$6)</f>
        <v>13.659999999999997</v>
      </c>
      <c r="I308">
        <f t="shared" si="8"/>
      </c>
      <c r="K308">
        <f t="shared" si="9"/>
        <v>45</v>
      </c>
    </row>
    <row r="309" spans="1:11" ht="12.75">
      <c r="A309">
        <v>38</v>
      </c>
      <c r="B309" t="s">
        <v>80</v>
      </c>
      <c r="C309">
        <v>56.34</v>
      </c>
      <c r="D309" t="s">
        <v>36</v>
      </c>
      <c r="E309" t="s">
        <v>82</v>
      </c>
      <c r="F309" s="3">
        <v>55.17</v>
      </c>
      <c r="G309" s="4">
        <v>13.49</v>
      </c>
      <c r="H309">
        <f>MAX(IF(E309=B309,Scoring!$A$3-Scoring!$B$3*ABS(F309-C309),Scoring!$E$3-Scoring!$F$3*ABS((100-F309)-C309)),Scoring!$A$6)</f>
        <v>13.489999999999995</v>
      </c>
      <c r="I309">
        <f t="shared" si="8"/>
      </c>
      <c r="K309">
        <f t="shared" si="9"/>
        <v>44.83</v>
      </c>
    </row>
    <row r="310" spans="1:11" ht="12.75">
      <c r="A310">
        <v>38</v>
      </c>
      <c r="B310" t="s">
        <v>80</v>
      </c>
      <c r="C310">
        <v>56.34</v>
      </c>
      <c r="D310" t="s">
        <v>49</v>
      </c>
      <c r="E310" t="s">
        <v>82</v>
      </c>
      <c r="F310" s="3">
        <v>55.49</v>
      </c>
      <c r="G310" s="4">
        <v>13.17</v>
      </c>
      <c r="H310">
        <f>MAX(IF(E310=B310,Scoring!$A$3-Scoring!$B$3*ABS(F310-C310),Scoring!$E$3-Scoring!$F$3*ABS((100-F310)-C310)),Scoring!$A$6)</f>
        <v>13.169999999999995</v>
      </c>
      <c r="I310">
        <f t="shared" si="8"/>
      </c>
      <c r="K310">
        <f t="shared" si="9"/>
        <v>44.51</v>
      </c>
    </row>
    <row r="311" spans="1:11" ht="12.75">
      <c r="A311">
        <v>38</v>
      </c>
      <c r="B311" t="s">
        <v>80</v>
      </c>
      <c r="C311">
        <v>56.34</v>
      </c>
      <c r="D311" t="s">
        <v>24</v>
      </c>
      <c r="E311" t="s">
        <v>82</v>
      </c>
      <c r="F311" s="3">
        <v>57.43</v>
      </c>
      <c r="G311" s="4">
        <v>11.23</v>
      </c>
      <c r="H311">
        <f>MAX(IF(E311=B311,Scoring!$A$3-Scoring!$B$3*ABS(F311-C311),Scoring!$E$3-Scoring!$F$3*ABS((100-F311)-C311)),Scoring!$A$6)</f>
        <v>11.229999999999997</v>
      </c>
      <c r="I311">
        <f t="shared" si="8"/>
      </c>
      <c r="K311">
        <f t="shared" si="9"/>
        <v>42.57</v>
      </c>
    </row>
    <row r="312" spans="1:11" ht="12.75">
      <c r="A312">
        <v>38</v>
      </c>
      <c r="B312" t="s">
        <v>80</v>
      </c>
      <c r="C312">
        <v>56.34</v>
      </c>
      <c r="D312" t="s">
        <v>27</v>
      </c>
      <c r="E312" t="s">
        <v>82</v>
      </c>
      <c r="F312" s="3">
        <v>58.21</v>
      </c>
      <c r="G312" s="4">
        <v>10.45</v>
      </c>
      <c r="H312">
        <f>MAX(IF(E312=B312,Scoring!$A$3-Scoring!$B$3*ABS(F312-C312),Scoring!$E$3-Scoring!$F$3*ABS((100-F312)-C312)),Scoring!$A$6)</f>
        <v>10.449999999999996</v>
      </c>
      <c r="I312">
        <f t="shared" si="8"/>
      </c>
      <c r="K312">
        <f t="shared" si="9"/>
        <v>41.79</v>
      </c>
    </row>
    <row r="313" spans="1:11" ht="12.75">
      <c r="A313">
        <v>38</v>
      </c>
      <c r="B313" t="s">
        <v>80</v>
      </c>
      <c r="C313">
        <v>56.34</v>
      </c>
      <c r="D313" t="s">
        <v>29</v>
      </c>
      <c r="E313" t="s">
        <v>82</v>
      </c>
      <c r="F313" s="3">
        <v>60</v>
      </c>
      <c r="G313" s="4">
        <v>8.66</v>
      </c>
      <c r="H313">
        <f>MAX(IF(E313=B313,Scoring!$A$3-Scoring!$B$3*ABS(F313-C313),Scoring!$E$3-Scoring!$F$3*ABS((100-F313)-C313)),Scoring!$A$6)</f>
        <v>8.659999999999997</v>
      </c>
      <c r="I313">
        <f t="shared" si="8"/>
      </c>
      <c r="K313">
        <f t="shared" si="9"/>
        <v>40</v>
      </c>
    </row>
    <row r="314" spans="1:11" ht="12.75">
      <c r="A314">
        <v>38</v>
      </c>
      <c r="B314" t="s">
        <v>80</v>
      </c>
      <c r="C314">
        <v>56.34</v>
      </c>
      <c r="D314" t="s">
        <v>11</v>
      </c>
      <c r="E314" t="s">
        <v>82</v>
      </c>
      <c r="F314" s="3">
        <v>62.83</v>
      </c>
      <c r="G314" s="4">
        <v>5.83</v>
      </c>
      <c r="H314">
        <f>MAX(IF(E314=B314,Scoring!$A$3-Scoring!$B$3*ABS(F314-C314),Scoring!$E$3-Scoring!$F$3*ABS((100-F314)-C314)),Scoring!$A$6)</f>
        <v>5.829999999999998</v>
      </c>
      <c r="I314">
        <f t="shared" si="8"/>
      </c>
      <c r="K314">
        <f t="shared" si="9"/>
        <v>37.17</v>
      </c>
    </row>
    <row r="315" spans="1:11" ht="12.75">
      <c r="A315">
        <v>38</v>
      </c>
      <c r="B315" t="s">
        <v>80</v>
      </c>
      <c r="C315">
        <v>56.34</v>
      </c>
      <c r="D315" t="s">
        <v>26</v>
      </c>
      <c r="E315" t="s">
        <v>82</v>
      </c>
      <c r="F315" s="3">
        <v>62.92</v>
      </c>
      <c r="G315" s="4">
        <v>5.74</v>
      </c>
      <c r="H315">
        <f>MAX(IF(E315=B315,Scoring!$A$3-Scoring!$B$3*ABS(F315-C315),Scoring!$E$3-Scoring!$F$3*ABS((100-F315)-C315)),Scoring!$A$6)</f>
        <v>5.739999999999995</v>
      </c>
      <c r="I315">
        <f t="shared" si="8"/>
        <v>1</v>
      </c>
      <c r="K315">
        <f t="shared" si="9"/>
        <v>37.08</v>
      </c>
    </row>
    <row r="316" spans="1:11" ht="12.75">
      <c r="A316">
        <v>38</v>
      </c>
      <c r="B316" t="s">
        <v>80</v>
      </c>
      <c r="C316">
        <v>56.34</v>
      </c>
      <c r="D316" t="s">
        <v>9</v>
      </c>
      <c r="E316" t="s">
        <v>82</v>
      </c>
      <c r="F316" s="3">
        <v>63.45</v>
      </c>
      <c r="G316" s="4">
        <v>5.209999999999994</v>
      </c>
      <c r="H316">
        <f>MAX(IF(E316=B316,Scoring!$A$3-Scoring!$B$3*ABS(F316-C316),Scoring!$E$3-Scoring!$F$3*ABS((100-F316)-C316)),Scoring!$A$6)</f>
        <v>5.209999999999994</v>
      </c>
      <c r="I316">
        <f t="shared" si="8"/>
      </c>
      <c r="K316">
        <f t="shared" si="9"/>
        <v>36.55</v>
      </c>
    </row>
    <row r="317" spans="1:11" ht="12.75">
      <c r="A317">
        <v>38</v>
      </c>
      <c r="B317" t="s">
        <v>80</v>
      </c>
      <c r="C317">
        <v>56.34</v>
      </c>
      <c r="D317" t="s">
        <v>75</v>
      </c>
      <c r="E317" t="s">
        <v>82</v>
      </c>
      <c r="F317" s="3">
        <v>64.97</v>
      </c>
      <c r="G317" s="4">
        <v>3.69</v>
      </c>
      <c r="H317">
        <f>MAX(IF(E317=B317,Scoring!$A$3-Scoring!$B$3*ABS(F317-C317),Scoring!$E$3-Scoring!$F$3*ABS((100-F317)-C317)),Scoring!$A$6)</f>
        <v>3.6899999999999977</v>
      </c>
      <c r="I317">
        <f t="shared" si="8"/>
      </c>
      <c r="K317">
        <f t="shared" si="9"/>
        <v>35.03</v>
      </c>
    </row>
    <row r="318" spans="1:11" ht="12.75">
      <c r="A318">
        <v>38</v>
      </c>
      <c r="B318" t="s">
        <v>80</v>
      </c>
      <c r="C318">
        <v>56.34</v>
      </c>
      <c r="D318" t="s">
        <v>32</v>
      </c>
      <c r="E318" t="s">
        <v>82</v>
      </c>
      <c r="F318" s="3">
        <v>66.04</v>
      </c>
      <c r="G318" s="4">
        <v>2.6199999999999903</v>
      </c>
      <c r="H318">
        <f>MAX(IF(E318=B318,Scoring!$A$3-Scoring!$B$3*ABS(F318-C318),Scoring!$E$3-Scoring!$F$3*ABS((100-F318)-C318)),Scoring!$A$6)</f>
        <v>2.6199999999999903</v>
      </c>
      <c r="I318">
        <f t="shared" si="8"/>
      </c>
      <c r="K318">
        <f t="shared" si="9"/>
        <v>33.959999999999994</v>
      </c>
    </row>
    <row r="319" spans="1:11" ht="12.75">
      <c r="A319">
        <v>38</v>
      </c>
      <c r="B319" t="s">
        <v>80</v>
      </c>
      <c r="C319">
        <v>56.34</v>
      </c>
      <c r="D319" t="s">
        <v>25</v>
      </c>
      <c r="E319" t="s">
        <v>82</v>
      </c>
      <c r="F319" s="3">
        <v>73.25</v>
      </c>
      <c r="G319" s="4">
        <v>0</v>
      </c>
      <c r="H319">
        <f>MAX(IF(E319=B319,Scoring!$A$3-Scoring!$B$3*ABS(F319-C319),Scoring!$E$3-Scoring!$F$3*ABS((100-F319)-C319)),Scoring!$A$6)</f>
        <v>0</v>
      </c>
      <c r="I319">
        <f t="shared" si="8"/>
      </c>
      <c r="K319">
        <f t="shared" si="9"/>
        <v>26.75</v>
      </c>
    </row>
    <row r="320" spans="1:11" ht="12.75">
      <c r="A320">
        <v>39</v>
      </c>
      <c r="B320" t="s">
        <v>84</v>
      </c>
      <c r="C320">
        <v>60.15</v>
      </c>
      <c r="D320" t="s">
        <v>9</v>
      </c>
      <c r="E320" t="s">
        <v>84</v>
      </c>
      <c r="F320" s="3">
        <v>59.94</v>
      </c>
      <c r="G320" s="4">
        <v>49.79</v>
      </c>
      <c r="H320">
        <f>MAX(IF(E320=B320,Scoring!$A$3-Scoring!$B$3*ABS(F320-C320),Scoring!$E$3-Scoring!$F$3*ABS((100-F320)-C320)),Scoring!$A$6)</f>
        <v>49.79</v>
      </c>
      <c r="I320">
        <f t="shared" si="8"/>
      </c>
      <c r="K320">
        <f t="shared" si="9"/>
        <v>59.94</v>
      </c>
    </row>
    <row r="321" spans="1:11" ht="12.75">
      <c r="A321">
        <v>39</v>
      </c>
      <c r="B321" t="s">
        <v>84</v>
      </c>
      <c r="C321">
        <v>60.15</v>
      </c>
      <c r="D321" t="s">
        <v>34</v>
      </c>
      <c r="E321" t="s">
        <v>84</v>
      </c>
      <c r="F321" s="3">
        <v>59.84</v>
      </c>
      <c r="G321" s="4">
        <v>49.69</v>
      </c>
      <c r="H321">
        <f>MAX(IF(E321=B321,Scoring!$A$3-Scoring!$B$3*ABS(F321-C321),Scoring!$E$3-Scoring!$F$3*ABS((100-F321)-C321)),Scoring!$A$6)</f>
        <v>49.690000000000005</v>
      </c>
      <c r="I321">
        <f t="shared" si="8"/>
      </c>
      <c r="K321">
        <f t="shared" si="9"/>
        <v>59.84</v>
      </c>
    </row>
    <row r="322" spans="1:11" ht="12.75">
      <c r="A322">
        <v>39</v>
      </c>
      <c r="B322" t="s">
        <v>84</v>
      </c>
      <c r="C322">
        <v>60.15</v>
      </c>
      <c r="D322" t="s">
        <v>75</v>
      </c>
      <c r="E322" t="s">
        <v>84</v>
      </c>
      <c r="F322" s="3">
        <v>59.83</v>
      </c>
      <c r="G322" s="4">
        <v>49.68</v>
      </c>
      <c r="H322">
        <f>MAX(IF(E322=B322,Scoring!$A$3-Scoring!$B$3*ABS(F322-C322),Scoring!$E$3-Scoring!$F$3*ABS((100-F322)-C322)),Scoring!$A$6)</f>
        <v>49.68</v>
      </c>
      <c r="I322">
        <f aca="true" t="shared" si="10" ref="I322:I385">IF(H322&lt;&gt;G322,1,"")</f>
      </c>
      <c r="K322">
        <f aca="true" t="shared" si="11" ref="K322:K385">IF(E322=B322,F322,100-F322)</f>
        <v>59.83</v>
      </c>
    </row>
    <row r="323" spans="1:11" ht="12.75">
      <c r="A323">
        <v>39</v>
      </c>
      <c r="B323" t="s">
        <v>84</v>
      </c>
      <c r="C323">
        <v>60.15</v>
      </c>
      <c r="D323" t="s">
        <v>16</v>
      </c>
      <c r="E323" t="s">
        <v>84</v>
      </c>
      <c r="F323" s="3">
        <v>58.75</v>
      </c>
      <c r="G323" s="4">
        <v>48.6</v>
      </c>
      <c r="H323">
        <f>MAX(IF(E323=B323,Scoring!$A$3-Scoring!$B$3*ABS(F323-C323),Scoring!$E$3-Scoring!$F$3*ABS((100-F323)-C323)),Scoring!$A$6)</f>
        <v>48.6</v>
      </c>
      <c r="I323">
        <f t="shared" si="10"/>
      </c>
      <c r="K323">
        <f t="shared" si="11"/>
        <v>58.75</v>
      </c>
    </row>
    <row r="324" spans="1:11" ht="12.75">
      <c r="A324">
        <v>39</v>
      </c>
      <c r="B324" t="s">
        <v>84</v>
      </c>
      <c r="C324">
        <v>60.15</v>
      </c>
      <c r="D324" t="s">
        <v>5</v>
      </c>
      <c r="E324" t="s">
        <v>84</v>
      </c>
      <c r="F324" s="3">
        <v>62.67</v>
      </c>
      <c r="G324" s="4">
        <v>47.48</v>
      </c>
      <c r="H324">
        <f>MAX(IF(E324=B324,Scoring!$A$3-Scoring!$B$3*ABS(F324-C324),Scoring!$E$3-Scoring!$F$3*ABS((100-F324)-C324)),Scoring!$A$6)</f>
        <v>47.48</v>
      </c>
      <c r="I324">
        <f t="shared" si="10"/>
      </c>
      <c r="K324">
        <f t="shared" si="11"/>
        <v>62.67</v>
      </c>
    </row>
    <row r="325" spans="1:11" ht="12.75">
      <c r="A325">
        <v>39</v>
      </c>
      <c r="B325" t="s">
        <v>84</v>
      </c>
      <c r="C325">
        <v>60.15</v>
      </c>
      <c r="D325" t="s">
        <v>43</v>
      </c>
      <c r="E325" t="s">
        <v>84</v>
      </c>
      <c r="F325" s="3">
        <v>63</v>
      </c>
      <c r="G325" s="4">
        <v>47.15</v>
      </c>
      <c r="H325">
        <f>MAX(IF(E325=B325,Scoring!$A$3-Scoring!$B$3*ABS(F325-C325),Scoring!$E$3-Scoring!$F$3*ABS((100-F325)-C325)),Scoring!$A$6)</f>
        <v>47.15</v>
      </c>
      <c r="I325">
        <f t="shared" si="10"/>
      </c>
      <c r="K325">
        <f t="shared" si="11"/>
        <v>63</v>
      </c>
    </row>
    <row r="326" spans="1:11" ht="12.75">
      <c r="A326">
        <v>39</v>
      </c>
      <c r="B326" t="s">
        <v>84</v>
      </c>
      <c r="C326">
        <v>60.15</v>
      </c>
      <c r="D326" t="s">
        <v>48</v>
      </c>
      <c r="E326" t="s">
        <v>84</v>
      </c>
      <c r="F326" s="3">
        <v>57.24</v>
      </c>
      <c r="G326" s="4">
        <v>47.09</v>
      </c>
      <c r="H326">
        <f>MAX(IF(E326=B326,Scoring!$A$3-Scoring!$B$3*ABS(F326-C326),Scoring!$E$3-Scoring!$F$3*ABS((100-F326)-C326)),Scoring!$A$6)</f>
        <v>47.09</v>
      </c>
      <c r="I326">
        <f t="shared" si="10"/>
      </c>
      <c r="K326">
        <f t="shared" si="11"/>
        <v>57.24</v>
      </c>
    </row>
    <row r="327" spans="1:11" ht="12.75">
      <c r="A327">
        <v>39</v>
      </c>
      <c r="B327" t="s">
        <v>84</v>
      </c>
      <c r="C327">
        <v>60.15</v>
      </c>
      <c r="D327" t="s">
        <v>85</v>
      </c>
      <c r="E327" t="s">
        <v>84</v>
      </c>
      <c r="F327" s="3">
        <v>63.54</v>
      </c>
      <c r="G327" s="4">
        <v>46.61</v>
      </c>
      <c r="H327">
        <f>MAX(IF(E327=B327,Scoring!$A$3-Scoring!$B$3*ABS(F327-C327),Scoring!$E$3-Scoring!$F$3*ABS((100-F327)-C327)),Scoring!$A$6)</f>
        <v>46.61</v>
      </c>
      <c r="I327">
        <f t="shared" si="10"/>
      </c>
      <c r="K327">
        <f t="shared" si="11"/>
        <v>63.54</v>
      </c>
    </row>
    <row r="328" spans="1:11" ht="12.75">
      <c r="A328">
        <v>39</v>
      </c>
      <c r="B328" t="s">
        <v>84</v>
      </c>
      <c r="C328">
        <v>60.15</v>
      </c>
      <c r="D328" t="s">
        <v>12</v>
      </c>
      <c r="E328" t="s">
        <v>84</v>
      </c>
      <c r="F328" s="3">
        <v>63.63</v>
      </c>
      <c r="G328" s="4">
        <v>46.52</v>
      </c>
      <c r="H328">
        <f>MAX(IF(E328=B328,Scoring!$A$3-Scoring!$B$3*ABS(F328-C328),Scoring!$E$3-Scoring!$F$3*ABS((100-F328)-C328)),Scoring!$A$6)</f>
        <v>46.519999999999996</v>
      </c>
      <c r="I328">
        <f t="shared" si="10"/>
      </c>
      <c r="K328">
        <f t="shared" si="11"/>
        <v>63.63</v>
      </c>
    </row>
    <row r="329" spans="1:11" ht="12.75">
      <c r="A329">
        <v>39</v>
      </c>
      <c r="B329" t="s">
        <v>84</v>
      </c>
      <c r="C329">
        <v>60.15</v>
      </c>
      <c r="D329" t="s">
        <v>35</v>
      </c>
      <c r="E329" t="s">
        <v>84</v>
      </c>
      <c r="F329" s="3">
        <v>63.77</v>
      </c>
      <c r="G329" s="4">
        <v>46.38</v>
      </c>
      <c r="H329">
        <f>MAX(IF(E329=B329,Scoring!$A$3-Scoring!$B$3*ABS(F329-C329),Scoring!$E$3-Scoring!$F$3*ABS((100-F329)-C329)),Scoring!$A$6)</f>
        <v>46.379999999999995</v>
      </c>
      <c r="I329">
        <f t="shared" si="10"/>
      </c>
      <c r="K329">
        <f t="shared" si="11"/>
        <v>63.77</v>
      </c>
    </row>
    <row r="330" spans="1:11" ht="12.75">
      <c r="A330">
        <v>39</v>
      </c>
      <c r="B330" t="s">
        <v>84</v>
      </c>
      <c r="C330">
        <v>60.15</v>
      </c>
      <c r="D330" t="s">
        <v>41</v>
      </c>
      <c r="E330" t="s">
        <v>84</v>
      </c>
      <c r="F330" s="3">
        <v>64.36</v>
      </c>
      <c r="G330" s="4">
        <v>45.79</v>
      </c>
      <c r="H330">
        <f>MAX(IF(E330=B330,Scoring!$A$3-Scoring!$B$3*ABS(F330-C330),Scoring!$E$3-Scoring!$F$3*ABS((100-F330)-C330)),Scoring!$A$6)</f>
        <v>45.79</v>
      </c>
      <c r="I330">
        <f t="shared" si="10"/>
      </c>
      <c r="K330">
        <f t="shared" si="11"/>
        <v>64.36</v>
      </c>
    </row>
    <row r="331" spans="1:11" ht="12.75">
      <c r="A331">
        <v>39</v>
      </c>
      <c r="B331" t="s">
        <v>84</v>
      </c>
      <c r="C331">
        <v>60.15</v>
      </c>
      <c r="D331" t="s">
        <v>15</v>
      </c>
      <c r="E331" t="s">
        <v>84</v>
      </c>
      <c r="F331" s="3">
        <v>64.82</v>
      </c>
      <c r="G331" s="4">
        <v>45.33</v>
      </c>
      <c r="H331">
        <f>MAX(IF(E331=B331,Scoring!$A$3-Scoring!$B$3*ABS(F331-C331),Scoring!$E$3-Scoring!$F$3*ABS((100-F331)-C331)),Scoring!$A$6)</f>
        <v>45.330000000000005</v>
      </c>
      <c r="I331">
        <f t="shared" si="10"/>
      </c>
      <c r="K331">
        <f t="shared" si="11"/>
        <v>64.82</v>
      </c>
    </row>
    <row r="332" spans="1:11" ht="12.75">
      <c r="A332">
        <v>39</v>
      </c>
      <c r="B332" t="s">
        <v>84</v>
      </c>
      <c r="C332">
        <v>60.15</v>
      </c>
      <c r="D332" t="s">
        <v>47</v>
      </c>
      <c r="E332" t="s">
        <v>84</v>
      </c>
      <c r="F332" s="3">
        <v>65</v>
      </c>
      <c r="G332" s="4">
        <v>45.15</v>
      </c>
      <c r="H332">
        <f>MAX(IF(E332=B332,Scoring!$A$3-Scoring!$B$3*ABS(F332-C332),Scoring!$E$3-Scoring!$F$3*ABS((100-F332)-C332)),Scoring!$A$6)</f>
        <v>45.15</v>
      </c>
      <c r="I332">
        <f t="shared" si="10"/>
      </c>
      <c r="K332">
        <f t="shared" si="11"/>
        <v>65</v>
      </c>
    </row>
    <row r="333" spans="1:11" ht="12.75">
      <c r="A333">
        <v>39</v>
      </c>
      <c r="B333" t="s">
        <v>84</v>
      </c>
      <c r="C333">
        <v>60.15</v>
      </c>
      <c r="D333" t="s">
        <v>29</v>
      </c>
      <c r="E333" t="s">
        <v>84</v>
      </c>
      <c r="F333" s="3">
        <v>65</v>
      </c>
      <c r="G333" s="4">
        <v>45.15</v>
      </c>
      <c r="H333">
        <f>MAX(IF(E333=B333,Scoring!$A$3-Scoring!$B$3*ABS(F333-C333),Scoring!$E$3-Scoring!$F$3*ABS((100-F333)-C333)),Scoring!$A$6)</f>
        <v>45.15</v>
      </c>
      <c r="I333">
        <f t="shared" si="10"/>
      </c>
      <c r="K333">
        <f t="shared" si="11"/>
        <v>65</v>
      </c>
    </row>
    <row r="334" spans="1:11" ht="12.75">
      <c r="A334">
        <v>39</v>
      </c>
      <c r="B334" t="s">
        <v>84</v>
      </c>
      <c r="C334">
        <v>60.15</v>
      </c>
      <c r="D334" t="s">
        <v>81</v>
      </c>
      <c r="E334" t="s">
        <v>84</v>
      </c>
      <c r="F334" s="3">
        <v>66.07</v>
      </c>
      <c r="G334" s="4">
        <v>44.08</v>
      </c>
      <c r="H334">
        <f>MAX(IF(E334=B334,Scoring!$A$3-Scoring!$B$3*ABS(F334-C334),Scoring!$E$3-Scoring!$F$3*ABS((100-F334)-C334)),Scoring!$A$6)</f>
        <v>44.080000000000005</v>
      </c>
      <c r="I334">
        <f t="shared" si="10"/>
      </c>
      <c r="K334">
        <f t="shared" si="11"/>
        <v>66.07</v>
      </c>
    </row>
    <row r="335" spans="1:11" ht="12.75">
      <c r="A335">
        <v>39</v>
      </c>
      <c r="B335" t="s">
        <v>84</v>
      </c>
      <c r="C335">
        <v>60.15</v>
      </c>
      <c r="D335" t="s">
        <v>53</v>
      </c>
      <c r="E335" t="s">
        <v>84</v>
      </c>
      <c r="F335" s="3">
        <v>66.55</v>
      </c>
      <c r="G335" s="4">
        <v>43.6</v>
      </c>
      <c r="H335">
        <f>MAX(IF(E335=B335,Scoring!$A$3-Scoring!$B$3*ABS(F335-C335),Scoring!$E$3-Scoring!$F$3*ABS((100-F335)-C335)),Scoring!$A$6)</f>
        <v>43.6</v>
      </c>
      <c r="I335">
        <f t="shared" si="10"/>
      </c>
      <c r="K335">
        <f t="shared" si="11"/>
        <v>66.55</v>
      </c>
    </row>
    <row r="336" spans="1:11" ht="12.75">
      <c r="A336">
        <v>39</v>
      </c>
      <c r="B336" t="s">
        <v>84</v>
      </c>
      <c r="C336">
        <v>60.15</v>
      </c>
      <c r="D336" t="s">
        <v>14</v>
      </c>
      <c r="E336" t="s">
        <v>84</v>
      </c>
      <c r="F336" s="3">
        <v>67.28</v>
      </c>
      <c r="G336" s="4">
        <v>42.87</v>
      </c>
      <c r="H336">
        <f>MAX(IF(E336=B336,Scoring!$A$3-Scoring!$B$3*ABS(F336-C336),Scoring!$E$3-Scoring!$F$3*ABS((100-F336)-C336)),Scoring!$A$6)</f>
        <v>42.87</v>
      </c>
      <c r="I336">
        <f t="shared" si="10"/>
      </c>
      <c r="K336">
        <f t="shared" si="11"/>
        <v>67.28</v>
      </c>
    </row>
    <row r="337" spans="1:11" ht="12.75">
      <c r="A337">
        <v>39</v>
      </c>
      <c r="B337" t="s">
        <v>84</v>
      </c>
      <c r="C337">
        <v>60.15</v>
      </c>
      <c r="D337" t="s">
        <v>20</v>
      </c>
      <c r="E337" t="s">
        <v>84</v>
      </c>
      <c r="F337" s="3">
        <v>67.38</v>
      </c>
      <c r="G337" s="4">
        <v>42.77</v>
      </c>
      <c r="H337">
        <f>MAX(IF(E337=B337,Scoring!$A$3-Scoring!$B$3*ABS(F337-C337),Scoring!$E$3-Scoring!$F$3*ABS((100-F337)-C337)),Scoring!$A$6)</f>
        <v>42.77</v>
      </c>
      <c r="I337">
        <f t="shared" si="10"/>
      </c>
      <c r="K337">
        <f t="shared" si="11"/>
        <v>67.38</v>
      </c>
    </row>
    <row r="338" spans="1:11" ht="12.75">
      <c r="A338">
        <v>39</v>
      </c>
      <c r="B338" t="s">
        <v>84</v>
      </c>
      <c r="C338">
        <v>60.15</v>
      </c>
      <c r="D338" t="s">
        <v>36</v>
      </c>
      <c r="E338" t="s">
        <v>84</v>
      </c>
      <c r="F338" s="3">
        <v>67.41</v>
      </c>
      <c r="G338" s="4">
        <v>42.74</v>
      </c>
      <c r="H338">
        <f>MAX(IF(E338=B338,Scoring!$A$3-Scoring!$B$3*ABS(F338-C338),Scoring!$E$3-Scoring!$F$3*ABS((100-F338)-C338)),Scoring!$A$6)</f>
        <v>42.74</v>
      </c>
      <c r="I338">
        <f t="shared" si="10"/>
      </c>
      <c r="K338">
        <f t="shared" si="11"/>
        <v>67.41</v>
      </c>
    </row>
    <row r="339" spans="1:11" ht="12.75">
      <c r="A339">
        <v>39</v>
      </c>
      <c r="B339" t="s">
        <v>84</v>
      </c>
      <c r="C339">
        <v>60.15</v>
      </c>
      <c r="D339" t="s">
        <v>26</v>
      </c>
      <c r="E339" t="s">
        <v>84</v>
      </c>
      <c r="F339" s="3">
        <v>67.83</v>
      </c>
      <c r="G339" s="4">
        <v>42.32</v>
      </c>
      <c r="H339">
        <f>MAX(IF(E339=B339,Scoring!$A$3-Scoring!$B$3*ABS(F339-C339),Scoring!$E$3-Scoring!$F$3*ABS((100-F339)-C339)),Scoring!$A$6)</f>
        <v>42.32</v>
      </c>
      <c r="I339">
        <f t="shared" si="10"/>
      </c>
      <c r="K339">
        <f t="shared" si="11"/>
        <v>67.83</v>
      </c>
    </row>
    <row r="340" spans="1:11" ht="12.75">
      <c r="A340">
        <v>39</v>
      </c>
      <c r="B340" t="s">
        <v>84</v>
      </c>
      <c r="C340">
        <v>60.15</v>
      </c>
      <c r="D340" t="s">
        <v>27</v>
      </c>
      <c r="E340" t="s">
        <v>84</v>
      </c>
      <c r="F340" s="3">
        <v>68</v>
      </c>
      <c r="G340" s="4">
        <v>42.15</v>
      </c>
      <c r="H340">
        <f>MAX(IF(E340=B340,Scoring!$A$3-Scoring!$B$3*ABS(F340-C340),Scoring!$E$3-Scoring!$F$3*ABS((100-F340)-C340)),Scoring!$A$6)</f>
        <v>42.15</v>
      </c>
      <c r="I340">
        <f t="shared" si="10"/>
      </c>
      <c r="K340">
        <f t="shared" si="11"/>
        <v>68</v>
      </c>
    </row>
    <row r="341" spans="1:11" ht="12.75">
      <c r="A341">
        <v>39</v>
      </c>
      <c r="B341" t="s">
        <v>84</v>
      </c>
      <c r="C341">
        <v>60.15</v>
      </c>
      <c r="D341" t="s">
        <v>32</v>
      </c>
      <c r="E341" t="s">
        <v>84</v>
      </c>
      <c r="F341" s="3">
        <v>68.03</v>
      </c>
      <c r="G341" s="4">
        <v>42.12</v>
      </c>
      <c r="H341">
        <f>MAX(IF(E341=B341,Scoring!$A$3-Scoring!$B$3*ABS(F341-C341),Scoring!$E$3-Scoring!$F$3*ABS((100-F341)-C341)),Scoring!$A$6)</f>
        <v>42.12</v>
      </c>
      <c r="I341">
        <f t="shared" si="10"/>
      </c>
      <c r="K341">
        <f t="shared" si="11"/>
        <v>68.03</v>
      </c>
    </row>
    <row r="342" spans="1:11" ht="12.75">
      <c r="A342">
        <v>39</v>
      </c>
      <c r="B342" t="s">
        <v>84</v>
      </c>
      <c r="C342">
        <v>60.15</v>
      </c>
      <c r="D342" t="s">
        <v>10</v>
      </c>
      <c r="E342" t="s">
        <v>84</v>
      </c>
      <c r="F342" s="3">
        <v>68.12</v>
      </c>
      <c r="G342" s="4">
        <v>42.03</v>
      </c>
      <c r="H342">
        <f>MAX(IF(E342=B342,Scoring!$A$3-Scoring!$B$3*ABS(F342-C342),Scoring!$E$3-Scoring!$F$3*ABS((100-F342)-C342)),Scoring!$A$6)</f>
        <v>42.029999999999994</v>
      </c>
      <c r="I342">
        <f t="shared" si="10"/>
      </c>
      <c r="K342">
        <f t="shared" si="11"/>
        <v>68.12</v>
      </c>
    </row>
    <row r="343" spans="1:11" ht="12.75">
      <c r="A343">
        <v>39</v>
      </c>
      <c r="B343" t="s">
        <v>84</v>
      </c>
      <c r="C343">
        <v>60.15</v>
      </c>
      <c r="D343" t="s">
        <v>18</v>
      </c>
      <c r="E343" t="s">
        <v>84</v>
      </c>
      <c r="F343" s="3">
        <v>68.26</v>
      </c>
      <c r="G343" s="4">
        <v>41.89</v>
      </c>
      <c r="H343">
        <f>MAX(IF(E343=B343,Scoring!$A$3-Scoring!$B$3*ABS(F343-C343),Scoring!$E$3-Scoring!$F$3*ABS((100-F343)-C343)),Scoring!$A$6)</f>
        <v>41.88999999999999</v>
      </c>
      <c r="I343">
        <f t="shared" si="10"/>
      </c>
      <c r="K343">
        <f t="shared" si="11"/>
        <v>68.26</v>
      </c>
    </row>
    <row r="344" spans="1:11" ht="12.75">
      <c r="A344">
        <v>39</v>
      </c>
      <c r="B344" t="s">
        <v>84</v>
      </c>
      <c r="C344">
        <v>60.15</v>
      </c>
      <c r="D344" t="s">
        <v>21</v>
      </c>
      <c r="E344" t="s">
        <v>84</v>
      </c>
      <c r="F344" s="3">
        <v>68.42</v>
      </c>
      <c r="G344" s="4">
        <v>41.73</v>
      </c>
      <c r="H344">
        <f>MAX(IF(E344=B344,Scoring!$A$3-Scoring!$B$3*ABS(F344-C344),Scoring!$E$3-Scoring!$F$3*ABS((100-F344)-C344)),Scoring!$A$6)</f>
        <v>41.73</v>
      </c>
      <c r="I344">
        <f t="shared" si="10"/>
      </c>
      <c r="K344">
        <f t="shared" si="11"/>
        <v>68.42</v>
      </c>
    </row>
    <row r="345" spans="1:11" ht="12.75">
      <c r="A345">
        <v>39</v>
      </c>
      <c r="B345" t="s">
        <v>84</v>
      </c>
      <c r="C345">
        <v>60.15</v>
      </c>
      <c r="D345" t="s">
        <v>19</v>
      </c>
      <c r="E345" t="s">
        <v>84</v>
      </c>
      <c r="F345" s="3">
        <v>68.72</v>
      </c>
      <c r="G345" s="4">
        <v>41.43</v>
      </c>
      <c r="H345">
        <f>MAX(IF(E345=B345,Scoring!$A$3-Scoring!$B$3*ABS(F345-C345),Scoring!$E$3-Scoring!$F$3*ABS((100-F345)-C345)),Scoring!$A$6)</f>
        <v>41.43</v>
      </c>
      <c r="I345">
        <f t="shared" si="10"/>
      </c>
      <c r="K345">
        <f t="shared" si="11"/>
        <v>68.72</v>
      </c>
    </row>
    <row r="346" spans="1:11" ht="12.75">
      <c r="A346">
        <v>39</v>
      </c>
      <c r="B346" t="s">
        <v>84</v>
      </c>
      <c r="C346">
        <v>60.15</v>
      </c>
      <c r="D346" t="s">
        <v>70</v>
      </c>
      <c r="E346" t="s">
        <v>84</v>
      </c>
      <c r="F346" s="3">
        <v>68.94</v>
      </c>
      <c r="G346" s="4">
        <v>41.21</v>
      </c>
      <c r="H346">
        <f>MAX(IF(E346=B346,Scoring!$A$3-Scoring!$B$3*ABS(F346-C346),Scoring!$E$3-Scoring!$F$3*ABS((100-F346)-C346)),Scoring!$A$6)</f>
        <v>41.21</v>
      </c>
      <c r="I346">
        <f t="shared" si="10"/>
      </c>
      <c r="K346">
        <f t="shared" si="11"/>
        <v>68.94</v>
      </c>
    </row>
    <row r="347" spans="1:11" ht="12.75">
      <c r="A347">
        <v>39</v>
      </c>
      <c r="B347" t="s">
        <v>84</v>
      </c>
      <c r="C347">
        <v>60.15</v>
      </c>
      <c r="D347" t="s">
        <v>78</v>
      </c>
      <c r="E347" t="s">
        <v>84</v>
      </c>
      <c r="F347" s="3">
        <v>68.94</v>
      </c>
      <c r="G347" s="4">
        <v>41.21</v>
      </c>
      <c r="H347">
        <f>MAX(IF(E347=B347,Scoring!$A$3-Scoring!$B$3*ABS(F347-C347),Scoring!$E$3-Scoring!$F$3*ABS((100-F347)-C347)),Scoring!$A$6)</f>
        <v>41.21</v>
      </c>
      <c r="I347">
        <f t="shared" si="10"/>
      </c>
      <c r="K347">
        <f t="shared" si="11"/>
        <v>68.94</v>
      </c>
    </row>
    <row r="348" spans="1:11" ht="12.75">
      <c r="A348">
        <v>39</v>
      </c>
      <c r="B348" t="s">
        <v>84</v>
      </c>
      <c r="C348">
        <v>60.15</v>
      </c>
      <c r="D348" t="s">
        <v>45</v>
      </c>
      <c r="E348" t="s">
        <v>84</v>
      </c>
      <c r="F348" s="3">
        <v>69.96</v>
      </c>
      <c r="G348" s="4">
        <v>40.19</v>
      </c>
      <c r="H348">
        <f>MAX(IF(E348=B348,Scoring!$A$3-Scoring!$B$3*ABS(F348-C348),Scoring!$E$3-Scoring!$F$3*ABS((100-F348)-C348)),Scoring!$A$6)</f>
        <v>40.190000000000005</v>
      </c>
      <c r="I348">
        <f t="shared" si="10"/>
      </c>
      <c r="K348">
        <f t="shared" si="11"/>
        <v>69.96</v>
      </c>
    </row>
    <row r="349" spans="1:11" ht="12.75">
      <c r="A349">
        <v>39</v>
      </c>
      <c r="B349" t="s">
        <v>84</v>
      </c>
      <c r="C349">
        <v>60.15</v>
      </c>
      <c r="D349" t="s">
        <v>33</v>
      </c>
      <c r="E349" t="s">
        <v>84</v>
      </c>
      <c r="F349" s="3">
        <v>69.99</v>
      </c>
      <c r="G349" s="4">
        <v>40.16</v>
      </c>
      <c r="H349">
        <f>MAX(IF(E349=B349,Scoring!$A$3-Scoring!$B$3*ABS(F349-C349),Scoring!$E$3-Scoring!$F$3*ABS((100-F349)-C349)),Scoring!$A$6)</f>
        <v>40.160000000000004</v>
      </c>
      <c r="I349">
        <f t="shared" si="10"/>
      </c>
      <c r="K349">
        <f t="shared" si="11"/>
        <v>69.99</v>
      </c>
    </row>
    <row r="350" spans="1:11" ht="12.75">
      <c r="A350">
        <v>39</v>
      </c>
      <c r="B350" t="s">
        <v>84</v>
      </c>
      <c r="C350">
        <v>60.15</v>
      </c>
      <c r="D350" t="s">
        <v>72</v>
      </c>
      <c r="E350" t="s">
        <v>84</v>
      </c>
      <c r="F350" s="3">
        <v>70</v>
      </c>
      <c r="G350" s="4">
        <v>40.15</v>
      </c>
      <c r="H350">
        <f>MAX(IF(E350=B350,Scoring!$A$3-Scoring!$B$3*ABS(F350-C350),Scoring!$E$3-Scoring!$F$3*ABS((100-F350)-C350)),Scoring!$A$6)</f>
        <v>40.15</v>
      </c>
      <c r="I350">
        <f t="shared" si="10"/>
      </c>
      <c r="K350">
        <f t="shared" si="11"/>
        <v>70</v>
      </c>
    </row>
    <row r="351" spans="1:11" ht="12.75">
      <c r="A351">
        <v>39</v>
      </c>
      <c r="B351" t="s">
        <v>84</v>
      </c>
      <c r="C351">
        <v>60.15</v>
      </c>
      <c r="D351" t="s">
        <v>57</v>
      </c>
      <c r="E351" t="s">
        <v>84</v>
      </c>
      <c r="F351" s="3">
        <v>70.11</v>
      </c>
      <c r="G351" s="4">
        <v>40.04</v>
      </c>
      <c r="H351">
        <f>MAX(IF(E351=B351,Scoring!$A$3-Scoring!$B$3*ABS(F351-C351),Scoring!$E$3-Scoring!$F$3*ABS((100-F351)-C351)),Scoring!$A$6)</f>
        <v>40.04</v>
      </c>
      <c r="I351">
        <f t="shared" si="10"/>
      </c>
      <c r="K351">
        <f t="shared" si="11"/>
        <v>70.11</v>
      </c>
    </row>
    <row r="352" spans="1:11" ht="12.75">
      <c r="A352">
        <v>39</v>
      </c>
      <c r="B352" t="s">
        <v>84</v>
      </c>
      <c r="C352">
        <v>60.15</v>
      </c>
      <c r="D352" t="s">
        <v>40</v>
      </c>
      <c r="E352" t="s">
        <v>84</v>
      </c>
      <c r="F352" s="3">
        <v>70.12</v>
      </c>
      <c r="G352" s="4">
        <v>40.03</v>
      </c>
      <c r="H352">
        <f>MAX(IF(E352=B352,Scoring!$A$3-Scoring!$B$3*ABS(F352-C352),Scoring!$E$3-Scoring!$F$3*ABS((100-F352)-C352)),Scoring!$A$6)</f>
        <v>40.029999999999994</v>
      </c>
      <c r="I352">
        <f t="shared" si="10"/>
      </c>
      <c r="K352">
        <f t="shared" si="11"/>
        <v>70.12</v>
      </c>
    </row>
    <row r="353" spans="1:11" ht="12.75">
      <c r="A353">
        <v>39</v>
      </c>
      <c r="B353" t="s">
        <v>84</v>
      </c>
      <c r="C353">
        <v>60.15</v>
      </c>
      <c r="D353" t="s">
        <v>74</v>
      </c>
      <c r="E353" t="s">
        <v>84</v>
      </c>
      <c r="F353" s="3">
        <v>70.39</v>
      </c>
      <c r="G353" s="4">
        <v>39.76</v>
      </c>
      <c r="H353">
        <f>MAX(IF(E353=B353,Scoring!$A$3-Scoring!$B$3*ABS(F353-C353),Scoring!$E$3-Scoring!$F$3*ABS((100-F353)-C353)),Scoring!$A$6)</f>
        <v>39.76</v>
      </c>
      <c r="I353">
        <f t="shared" si="10"/>
      </c>
      <c r="K353">
        <f t="shared" si="11"/>
        <v>70.39</v>
      </c>
    </row>
    <row r="354" spans="1:11" ht="12.75">
      <c r="A354">
        <v>39</v>
      </c>
      <c r="B354" t="s">
        <v>84</v>
      </c>
      <c r="C354">
        <v>60.15</v>
      </c>
      <c r="D354" t="s">
        <v>42</v>
      </c>
      <c r="E354" t="s">
        <v>84</v>
      </c>
      <c r="F354" s="3">
        <v>70.67</v>
      </c>
      <c r="G354" s="4">
        <v>39.48</v>
      </c>
      <c r="H354">
        <f>MAX(IF(E354=B354,Scoring!$A$3-Scoring!$B$3*ABS(F354-C354),Scoring!$E$3-Scoring!$F$3*ABS((100-F354)-C354)),Scoring!$A$6)</f>
        <v>39.48</v>
      </c>
      <c r="I354">
        <f t="shared" si="10"/>
      </c>
      <c r="K354">
        <f t="shared" si="11"/>
        <v>70.67</v>
      </c>
    </row>
    <row r="355" spans="1:11" ht="12.75">
      <c r="A355">
        <v>39</v>
      </c>
      <c r="B355" t="s">
        <v>84</v>
      </c>
      <c r="C355">
        <v>60.15</v>
      </c>
      <c r="D355" t="s">
        <v>13</v>
      </c>
      <c r="E355" t="s">
        <v>84</v>
      </c>
      <c r="F355" s="3">
        <v>70.71</v>
      </c>
      <c r="G355" s="4">
        <v>39.44</v>
      </c>
      <c r="H355">
        <f>MAX(IF(E355=B355,Scoring!$A$3-Scoring!$B$3*ABS(F355-C355),Scoring!$E$3-Scoring!$F$3*ABS((100-F355)-C355)),Scoring!$A$6)</f>
        <v>39.440000000000005</v>
      </c>
      <c r="I355">
        <f t="shared" si="10"/>
      </c>
      <c r="K355">
        <f t="shared" si="11"/>
        <v>70.71</v>
      </c>
    </row>
    <row r="356" spans="1:11" ht="12.75">
      <c r="A356">
        <v>39</v>
      </c>
      <c r="B356" t="s">
        <v>84</v>
      </c>
      <c r="C356">
        <v>60.15</v>
      </c>
      <c r="D356" t="s">
        <v>49</v>
      </c>
      <c r="E356" t="s">
        <v>84</v>
      </c>
      <c r="F356" s="3">
        <v>71.18</v>
      </c>
      <c r="G356" s="4">
        <v>38.97</v>
      </c>
      <c r="H356">
        <f>MAX(IF(E356=B356,Scoring!$A$3-Scoring!$B$3*ABS(F356-C356),Scoring!$E$3-Scoring!$F$3*ABS((100-F356)-C356)),Scoring!$A$6)</f>
        <v>38.96999999999999</v>
      </c>
      <c r="I356">
        <f t="shared" si="10"/>
      </c>
      <c r="K356">
        <f t="shared" si="11"/>
        <v>71.18</v>
      </c>
    </row>
    <row r="357" spans="1:11" ht="12.75">
      <c r="A357">
        <v>39</v>
      </c>
      <c r="B357" t="s">
        <v>84</v>
      </c>
      <c r="C357">
        <v>60.15</v>
      </c>
      <c r="D357" t="s">
        <v>28</v>
      </c>
      <c r="E357" t="s">
        <v>84</v>
      </c>
      <c r="F357" s="3">
        <v>71.96</v>
      </c>
      <c r="G357" s="4">
        <v>38.19</v>
      </c>
      <c r="H357">
        <f>MAX(IF(E357=B357,Scoring!$A$3-Scoring!$B$3*ABS(F357-C357),Scoring!$E$3-Scoring!$F$3*ABS((100-F357)-C357)),Scoring!$A$6)</f>
        <v>38.190000000000005</v>
      </c>
      <c r="I357">
        <f t="shared" si="10"/>
      </c>
      <c r="K357">
        <f t="shared" si="11"/>
        <v>71.96</v>
      </c>
    </row>
    <row r="358" spans="1:11" ht="12.75">
      <c r="A358">
        <v>39</v>
      </c>
      <c r="B358" t="s">
        <v>84</v>
      </c>
      <c r="C358">
        <v>60.15</v>
      </c>
      <c r="D358" t="s">
        <v>38</v>
      </c>
      <c r="E358" t="s">
        <v>84</v>
      </c>
      <c r="F358" s="3">
        <v>73</v>
      </c>
      <c r="G358" s="4">
        <v>37.15</v>
      </c>
      <c r="H358">
        <f>MAX(IF(E358=B358,Scoring!$A$3-Scoring!$B$3*ABS(F358-C358),Scoring!$E$3-Scoring!$F$3*ABS((100-F358)-C358)),Scoring!$A$6)</f>
        <v>37.15</v>
      </c>
      <c r="I358">
        <f t="shared" si="10"/>
      </c>
      <c r="K358">
        <f t="shared" si="11"/>
        <v>73</v>
      </c>
    </row>
    <row r="359" spans="1:11" ht="12.75">
      <c r="A359">
        <v>39</v>
      </c>
      <c r="B359" t="s">
        <v>84</v>
      </c>
      <c r="C359">
        <v>60.15</v>
      </c>
      <c r="D359" t="s">
        <v>17</v>
      </c>
      <c r="E359" t="s">
        <v>84</v>
      </c>
      <c r="F359" s="3">
        <v>73.21</v>
      </c>
      <c r="G359" s="4">
        <v>36.94</v>
      </c>
      <c r="H359">
        <f>MAX(IF(E359=B359,Scoring!$A$3-Scoring!$B$3*ABS(F359-C359),Scoring!$E$3-Scoring!$F$3*ABS((100-F359)-C359)),Scoring!$A$6)</f>
        <v>36.940000000000005</v>
      </c>
      <c r="I359">
        <f t="shared" si="10"/>
      </c>
      <c r="K359">
        <f t="shared" si="11"/>
        <v>73.21</v>
      </c>
    </row>
    <row r="360" spans="1:11" ht="12.75">
      <c r="A360">
        <v>39</v>
      </c>
      <c r="B360" t="s">
        <v>84</v>
      </c>
      <c r="C360">
        <v>60.15</v>
      </c>
      <c r="D360" t="s">
        <v>86</v>
      </c>
      <c r="E360" t="s">
        <v>84</v>
      </c>
      <c r="F360" s="3">
        <v>73.4</v>
      </c>
      <c r="G360" s="4">
        <v>36.75</v>
      </c>
      <c r="H360">
        <f>MAX(IF(E360=B360,Scoring!$A$3-Scoring!$B$3*ABS(F360-C360),Scoring!$E$3-Scoring!$F$3*ABS((100-F360)-C360)),Scoring!$A$6)</f>
        <v>36.74999999999999</v>
      </c>
      <c r="I360">
        <f t="shared" si="10"/>
      </c>
      <c r="K360">
        <f t="shared" si="11"/>
        <v>73.4</v>
      </c>
    </row>
    <row r="361" spans="1:11" ht="12.75">
      <c r="A361">
        <v>39</v>
      </c>
      <c r="B361" t="s">
        <v>84</v>
      </c>
      <c r="C361">
        <v>60.15</v>
      </c>
      <c r="D361" t="s">
        <v>24</v>
      </c>
      <c r="E361" t="s">
        <v>84</v>
      </c>
      <c r="F361" s="3">
        <v>73.45</v>
      </c>
      <c r="G361" s="4">
        <v>36.7</v>
      </c>
      <c r="H361">
        <f>MAX(IF(E361=B361,Scoring!$A$3-Scoring!$B$3*ABS(F361-C361),Scoring!$E$3-Scoring!$F$3*ABS((100-F361)-C361)),Scoring!$A$6)</f>
        <v>36.699999999999996</v>
      </c>
      <c r="I361">
        <f t="shared" si="10"/>
      </c>
      <c r="K361">
        <f t="shared" si="11"/>
        <v>73.45</v>
      </c>
    </row>
    <row r="362" spans="1:11" ht="12.75">
      <c r="A362">
        <v>39</v>
      </c>
      <c r="B362" t="s">
        <v>84</v>
      </c>
      <c r="C362">
        <v>60.15</v>
      </c>
      <c r="D362" t="s">
        <v>52</v>
      </c>
      <c r="E362" t="s">
        <v>84</v>
      </c>
      <c r="F362" s="3">
        <v>73.47</v>
      </c>
      <c r="G362" s="4">
        <v>36.68</v>
      </c>
      <c r="H362">
        <f>MAX(IF(E362=B362,Scoring!$A$3-Scoring!$B$3*ABS(F362-C362),Scoring!$E$3-Scoring!$F$3*ABS((100-F362)-C362)),Scoring!$A$6)</f>
        <v>36.68</v>
      </c>
      <c r="I362">
        <f t="shared" si="10"/>
      </c>
      <c r="K362">
        <f t="shared" si="11"/>
        <v>73.47</v>
      </c>
    </row>
    <row r="363" spans="1:11" ht="12.75">
      <c r="A363">
        <v>39</v>
      </c>
      <c r="B363" t="s">
        <v>84</v>
      </c>
      <c r="C363">
        <v>60.15</v>
      </c>
      <c r="D363" t="s">
        <v>8</v>
      </c>
      <c r="E363" t="s">
        <v>84</v>
      </c>
      <c r="F363" s="3">
        <v>77.01</v>
      </c>
      <c r="G363" s="4">
        <v>33.14</v>
      </c>
      <c r="H363">
        <f>MAX(IF(E363=B363,Scoring!$A$3-Scoring!$B$3*ABS(F363-C363),Scoring!$E$3-Scoring!$F$3*ABS((100-F363)-C363)),Scoring!$A$6)</f>
        <v>33.13999999999999</v>
      </c>
      <c r="I363">
        <f t="shared" si="10"/>
      </c>
      <c r="K363">
        <f t="shared" si="11"/>
        <v>77.01</v>
      </c>
    </row>
    <row r="364" spans="1:11" ht="12.75">
      <c r="A364">
        <v>39</v>
      </c>
      <c r="B364" t="s">
        <v>84</v>
      </c>
      <c r="C364">
        <v>60.15</v>
      </c>
      <c r="D364" t="s">
        <v>37</v>
      </c>
      <c r="E364" t="s">
        <v>84</v>
      </c>
      <c r="F364" s="3">
        <v>77.77</v>
      </c>
      <c r="G364" s="4">
        <v>32.38</v>
      </c>
      <c r="H364">
        <f>MAX(IF(E364=B364,Scoring!$A$3-Scoring!$B$3*ABS(F364-C364),Scoring!$E$3-Scoring!$F$3*ABS((100-F364)-C364)),Scoring!$A$6)</f>
        <v>32.38</v>
      </c>
      <c r="I364">
        <f t="shared" si="10"/>
      </c>
      <c r="K364">
        <f t="shared" si="11"/>
        <v>77.77</v>
      </c>
    </row>
    <row r="365" spans="1:11" ht="12.75">
      <c r="A365">
        <v>39</v>
      </c>
      <c r="B365" t="s">
        <v>84</v>
      </c>
      <c r="C365">
        <v>60.15</v>
      </c>
      <c r="D365" t="s">
        <v>25</v>
      </c>
      <c r="E365" t="s">
        <v>84</v>
      </c>
      <c r="F365" s="3">
        <v>79.64</v>
      </c>
      <c r="G365" s="4">
        <v>30.51</v>
      </c>
      <c r="H365">
        <f>MAX(IF(E365=B365,Scoring!$A$3-Scoring!$B$3*ABS(F365-C365),Scoring!$E$3-Scoring!$F$3*ABS((100-F365)-C365)),Scoring!$A$6)</f>
        <v>30.509999999999998</v>
      </c>
      <c r="I365">
        <f t="shared" si="10"/>
      </c>
      <c r="K365">
        <f t="shared" si="11"/>
        <v>79.64</v>
      </c>
    </row>
    <row r="366" spans="1:11" ht="12.75">
      <c r="A366">
        <v>39</v>
      </c>
      <c r="B366" t="s">
        <v>84</v>
      </c>
      <c r="C366">
        <v>60.15</v>
      </c>
      <c r="D366" t="s">
        <v>11</v>
      </c>
      <c r="E366" t="s">
        <v>84</v>
      </c>
      <c r="F366" s="3">
        <v>79.84</v>
      </c>
      <c r="G366" s="4">
        <v>30.31</v>
      </c>
      <c r="H366">
        <f>MAX(IF(E366=B366,Scoring!$A$3-Scoring!$B$3*ABS(F366-C366),Scoring!$E$3-Scoring!$F$3*ABS((100-F366)-C366)),Scoring!$A$6)</f>
        <v>30.309999999999995</v>
      </c>
      <c r="I366">
        <f t="shared" si="10"/>
      </c>
      <c r="K366">
        <f t="shared" si="11"/>
        <v>79.84</v>
      </c>
    </row>
    <row r="367" spans="1:11" ht="12.75">
      <c r="A367">
        <v>39</v>
      </c>
      <c r="B367" t="s">
        <v>84</v>
      </c>
      <c r="C367">
        <v>60.15</v>
      </c>
      <c r="D367" t="s">
        <v>46</v>
      </c>
      <c r="E367" t="s">
        <v>84</v>
      </c>
      <c r="F367" s="3">
        <v>82.2</v>
      </c>
      <c r="G367" s="4">
        <v>27.95</v>
      </c>
      <c r="H367">
        <f>MAX(IF(E367=B367,Scoring!$A$3-Scoring!$B$3*ABS(F367-C367),Scoring!$E$3-Scoring!$F$3*ABS((100-F367)-C367)),Scoring!$A$6)</f>
        <v>27.949999999999996</v>
      </c>
      <c r="I367">
        <f t="shared" si="10"/>
      </c>
      <c r="K367">
        <f t="shared" si="11"/>
        <v>82.2</v>
      </c>
    </row>
    <row r="368" spans="1:11" ht="12.75">
      <c r="A368">
        <v>39</v>
      </c>
      <c r="B368" t="s">
        <v>84</v>
      </c>
      <c r="C368">
        <v>60.15</v>
      </c>
      <c r="D368" t="s">
        <v>83</v>
      </c>
      <c r="E368" t="s">
        <v>84</v>
      </c>
      <c r="F368" s="3">
        <v>82.73</v>
      </c>
      <c r="G368" s="4">
        <v>27.42</v>
      </c>
      <c r="H368">
        <f>MAX(IF(E368=B368,Scoring!$A$3-Scoring!$B$3*ABS(F368-C368),Scoring!$E$3-Scoring!$F$3*ABS((100-F368)-C368)),Scoring!$A$6)</f>
        <v>27.419999999999995</v>
      </c>
      <c r="I368">
        <f t="shared" si="10"/>
      </c>
      <c r="K368">
        <f t="shared" si="11"/>
        <v>82.73</v>
      </c>
    </row>
    <row r="369" spans="1:11" ht="12.75">
      <c r="A369">
        <v>39</v>
      </c>
      <c r="B369" t="s">
        <v>84</v>
      </c>
      <c r="C369">
        <v>60.15</v>
      </c>
      <c r="D369" t="s">
        <v>73</v>
      </c>
      <c r="E369" t="s">
        <v>87</v>
      </c>
      <c r="F369" s="3">
        <v>78.2</v>
      </c>
      <c r="G369" s="4">
        <v>0</v>
      </c>
      <c r="H369">
        <f>MAX(IF(E369=B369,Scoring!$A$3-Scoring!$B$3*ABS(F369-C369),Scoring!$E$3-Scoring!$F$3*ABS((100-F369)-C369)),Scoring!$A$6)</f>
        <v>0</v>
      </c>
      <c r="I369">
        <f t="shared" si="10"/>
      </c>
      <c r="K369">
        <f t="shared" si="11"/>
        <v>21.799999999999997</v>
      </c>
    </row>
    <row r="370" spans="1:11" ht="12.75">
      <c r="A370">
        <v>40</v>
      </c>
      <c r="B370" t="s">
        <v>88</v>
      </c>
      <c r="C370">
        <v>52.34</v>
      </c>
      <c r="D370" t="s">
        <v>24</v>
      </c>
      <c r="E370" t="s">
        <v>88</v>
      </c>
      <c r="F370" s="3">
        <v>52.45</v>
      </c>
      <c r="G370" s="4">
        <v>49.89</v>
      </c>
      <c r="H370">
        <f>MAX(IF(E370=B370,Scoring!$A$3-Scoring!$B$3*ABS(F370-C370),Scoring!$E$3-Scoring!$F$3*ABS((100-F370)-C370)),Scoring!$A$6)</f>
        <v>49.89</v>
      </c>
      <c r="I370">
        <f t="shared" si="10"/>
      </c>
      <c r="K370">
        <f t="shared" si="11"/>
        <v>52.45</v>
      </c>
    </row>
    <row r="371" spans="1:11" ht="12.75">
      <c r="A371">
        <v>40</v>
      </c>
      <c r="B371" t="s">
        <v>88</v>
      </c>
      <c r="C371">
        <v>52.34</v>
      </c>
      <c r="D371" t="s">
        <v>42</v>
      </c>
      <c r="E371" t="s">
        <v>88</v>
      </c>
      <c r="F371" s="3">
        <v>51.81</v>
      </c>
      <c r="G371" s="4">
        <v>49.47</v>
      </c>
      <c r="H371">
        <f>MAX(IF(E371=B371,Scoring!$A$3-Scoring!$B$3*ABS(F371-C371),Scoring!$E$3-Scoring!$F$3*ABS((100-F371)-C371)),Scoring!$A$6)</f>
        <v>49.47</v>
      </c>
      <c r="I371">
        <f t="shared" si="10"/>
      </c>
      <c r="K371">
        <f t="shared" si="11"/>
        <v>51.81</v>
      </c>
    </row>
    <row r="372" spans="1:11" ht="12.75">
      <c r="A372">
        <v>40</v>
      </c>
      <c r="B372" t="s">
        <v>88</v>
      </c>
      <c r="C372">
        <v>52.34</v>
      </c>
      <c r="D372" t="s">
        <v>5</v>
      </c>
      <c r="E372" t="s">
        <v>88</v>
      </c>
      <c r="F372" s="3">
        <v>53.11</v>
      </c>
      <c r="G372" s="4">
        <v>49.23</v>
      </c>
      <c r="H372">
        <f>MAX(IF(E372=B372,Scoring!$A$3-Scoring!$B$3*ABS(F372-C372),Scoring!$E$3-Scoring!$F$3*ABS((100-F372)-C372)),Scoring!$A$6)</f>
        <v>49.230000000000004</v>
      </c>
      <c r="I372">
        <f t="shared" si="10"/>
      </c>
      <c r="K372">
        <f t="shared" si="11"/>
        <v>53.11</v>
      </c>
    </row>
    <row r="373" spans="1:11" ht="12.75">
      <c r="A373">
        <v>40</v>
      </c>
      <c r="B373" t="s">
        <v>88</v>
      </c>
      <c r="C373">
        <v>52.34</v>
      </c>
      <c r="D373" t="s">
        <v>48</v>
      </c>
      <c r="E373" t="s">
        <v>88</v>
      </c>
      <c r="F373" s="3">
        <v>51.24</v>
      </c>
      <c r="G373" s="4">
        <v>48.9</v>
      </c>
      <c r="H373">
        <f>MAX(IF(E373=B373,Scoring!$A$3-Scoring!$B$3*ABS(F373-C373),Scoring!$E$3-Scoring!$F$3*ABS((100-F373)-C373)),Scoring!$A$6)</f>
        <v>48.9</v>
      </c>
      <c r="I373">
        <f t="shared" si="10"/>
      </c>
      <c r="K373">
        <f t="shared" si="11"/>
        <v>51.24</v>
      </c>
    </row>
    <row r="374" spans="1:11" ht="12.75">
      <c r="A374">
        <v>40</v>
      </c>
      <c r="B374" t="s">
        <v>88</v>
      </c>
      <c r="C374">
        <v>52.34</v>
      </c>
      <c r="D374" t="s">
        <v>41</v>
      </c>
      <c r="E374" t="s">
        <v>88</v>
      </c>
      <c r="F374" s="3">
        <v>50.5</v>
      </c>
      <c r="G374" s="4">
        <v>48.16</v>
      </c>
      <c r="H374">
        <f>MAX(IF(E374=B374,Scoring!$A$3-Scoring!$B$3*ABS(F374-C374),Scoring!$E$3-Scoring!$F$3*ABS((100-F374)-C374)),Scoring!$A$6)</f>
        <v>48.16</v>
      </c>
      <c r="I374">
        <f t="shared" si="10"/>
      </c>
      <c r="K374">
        <f t="shared" si="11"/>
        <v>50.5</v>
      </c>
    </row>
    <row r="375" spans="1:11" ht="12.75">
      <c r="A375">
        <v>40</v>
      </c>
      <c r="B375" t="s">
        <v>88</v>
      </c>
      <c r="C375">
        <v>52.34</v>
      </c>
      <c r="D375" t="s">
        <v>73</v>
      </c>
      <c r="E375" t="s">
        <v>88</v>
      </c>
      <c r="F375" s="3">
        <v>50.01</v>
      </c>
      <c r="G375" s="4">
        <v>47.67</v>
      </c>
      <c r="H375">
        <f>MAX(IF(E375=B375,Scoring!$A$3-Scoring!$B$3*ABS(F375-C375),Scoring!$E$3-Scoring!$F$3*ABS((100-F375)-C375)),Scoring!$A$6)</f>
        <v>47.669999999999995</v>
      </c>
      <c r="I375">
        <f t="shared" si="10"/>
      </c>
      <c r="K375">
        <f t="shared" si="11"/>
        <v>50.01</v>
      </c>
    </row>
    <row r="376" spans="1:11" ht="12.75">
      <c r="A376">
        <v>40</v>
      </c>
      <c r="B376" t="s">
        <v>88</v>
      </c>
      <c r="C376">
        <v>52.34</v>
      </c>
      <c r="D376" t="s">
        <v>19</v>
      </c>
      <c r="E376" t="s">
        <v>88</v>
      </c>
      <c r="F376" s="3">
        <v>55.12</v>
      </c>
      <c r="G376" s="4">
        <v>47.22</v>
      </c>
      <c r="H376">
        <f>MAX(IF(E376=B376,Scoring!$A$3-Scoring!$B$3*ABS(F376-C376),Scoring!$E$3-Scoring!$F$3*ABS((100-F376)-C376)),Scoring!$A$6)</f>
        <v>47.220000000000006</v>
      </c>
      <c r="I376">
        <f t="shared" si="10"/>
      </c>
      <c r="K376">
        <f t="shared" si="11"/>
        <v>55.12</v>
      </c>
    </row>
    <row r="377" spans="1:11" ht="12.75">
      <c r="A377">
        <v>40</v>
      </c>
      <c r="B377" t="s">
        <v>88</v>
      </c>
      <c r="C377">
        <v>52.34</v>
      </c>
      <c r="D377" t="s">
        <v>20</v>
      </c>
      <c r="E377" t="s">
        <v>88</v>
      </c>
      <c r="F377" s="3">
        <v>55.26</v>
      </c>
      <c r="G377" s="4">
        <v>47.08</v>
      </c>
      <c r="H377">
        <f>MAX(IF(E377=B377,Scoring!$A$3-Scoring!$B$3*ABS(F377-C377),Scoring!$E$3-Scoring!$F$3*ABS((100-F377)-C377)),Scoring!$A$6)</f>
        <v>47.080000000000005</v>
      </c>
      <c r="I377">
        <f t="shared" si="10"/>
      </c>
      <c r="K377">
        <f t="shared" si="11"/>
        <v>55.26</v>
      </c>
    </row>
    <row r="378" spans="1:11" ht="12.75">
      <c r="A378">
        <v>40</v>
      </c>
      <c r="B378" t="s">
        <v>88</v>
      </c>
      <c r="C378">
        <v>52.34</v>
      </c>
      <c r="D378" t="s">
        <v>52</v>
      </c>
      <c r="E378" t="s">
        <v>88</v>
      </c>
      <c r="F378" s="3">
        <v>55.89</v>
      </c>
      <c r="G378" s="4">
        <v>46.45</v>
      </c>
      <c r="H378">
        <f>MAX(IF(E378=B378,Scoring!$A$3-Scoring!$B$3*ABS(F378-C378),Scoring!$E$3-Scoring!$F$3*ABS((100-F378)-C378)),Scoring!$A$6)</f>
        <v>46.45</v>
      </c>
      <c r="I378">
        <f t="shared" si="10"/>
      </c>
      <c r="K378">
        <f t="shared" si="11"/>
        <v>55.89</v>
      </c>
    </row>
    <row r="379" spans="1:11" ht="12.75">
      <c r="A379">
        <v>40</v>
      </c>
      <c r="B379" t="s">
        <v>88</v>
      </c>
      <c r="C379">
        <v>52.34</v>
      </c>
      <c r="D379" t="s">
        <v>13</v>
      </c>
      <c r="E379" t="s">
        <v>88</v>
      </c>
      <c r="F379" s="3">
        <v>56.27</v>
      </c>
      <c r="G379" s="4">
        <v>46.07</v>
      </c>
      <c r="H379">
        <f>MAX(IF(E379=B379,Scoring!$A$3-Scoring!$B$3*ABS(F379-C379),Scoring!$E$3-Scoring!$F$3*ABS((100-F379)-C379)),Scoring!$A$6)</f>
        <v>46.07</v>
      </c>
      <c r="I379">
        <f t="shared" si="10"/>
      </c>
      <c r="K379">
        <f t="shared" si="11"/>
        <v>56.27</v>
      </c>
    </row>
    <row r="380" spans="1:11" ht="12.75">
      <c r="A380">
        <v>40</v>
      </c>
      <c r="B380" t="s">
        <v>88</v>
      </c>
      <c r="C380">
        <v>52.34</v>
      </c>
      <c r="D380" t="s">
        <v>18</v>
      </c>
      <c r="E380" t="s">
        <v>88</v>
      </c>
      <c r="F380" s="3">
        <v>56.91</v>
      </c>
      <c r="G380" s="4">
        <v>45.43</v>
      </c>
      <c r="H380">
        <f>MAX(IF(E380=B380,Scoring!$A$3-Scoring!$B$3*ABS(F380-C380),Scoring!$E$3-Scoring!$F$3*ABS((100-F380)-C380)),Scoring!$A$6)</f>
        <v>45.43000000000001</v>
      </c>
      <c r="I380">
        <f t="shared" si="10"/>
      </c>
      <c r="K380">
        <f t="shared" si="11"/>
        <v>56.91</v>
      </c>
    </row>
    <row r="381" spans="1:11" ht="12.75">
      <c r="A381">
        <v>40</v>
      </c>
      <c r="B381" t="s">
        <v>88</v>
      </c>
      <c r="C381">
        <v>52.34</v>
      </c>
      <c r="D381" t="s">
        <v>10</v>
      </c>
      <c r="E381" t="s">
        <v>88</v>
      </c>
      <c r="F381" s="3">
        <v>56.94</v>
      </c>
      <c r="G381" s="4">
        <v>45.4</v>
      </c>
      <c r="H381">
        <f>MAX(IF(E381=B381,Scoring!$A$3-Scoring!$B$3*ABS(F381-C381),Scoring!$E$3-Scoring!$F$3*ABS((100-F381)-C381)),Scoring!$A$6)</f>
        <v>45.400000000000006</v>
      </c>
      <c r="I381">
        <f t="shared" si="10"/>
      </c>
      <c r="K381">
        <f t="shared" si="11"/>
        <v>56.94</v>
      </c>
    </row>
    <row r="382" spans="1:11" ht="12.75">
      <c r="A382">
        <v>40</v>
      </c>
      <c r="B382" t="s">
        <v>88</v>
      </c>
      <c r="C382">
        <v>52.34</v>
      </c>
      <c r="D382" t="s">
        <v>28</v>
      </c>
      <c r="E382" t="s">
        <v>88</v>
      </c>
      <c r="F382" s="3">
        <v>57.01</v>
      </c>
      <c r="G382" s="4">
        <v>45.33</v>
      </c>
      <c r="H382">
        <f>MAX(IF(E382=B382,Scoring!$A$3-Scoring!$B$3*ABS(F382-C382),Scoring!$E$3-Scoring!$F$3*ABS((100-F382)-C382)),Scoring!$A$6)</f>
        <v>45.330000000000005</v>
      </c>
      <c r="I382">
        <f t="shared" si="10"/>
      </c>
      <c r="K382">
        <f t="shared" si="11"/>
        <v>57.01</v>
      </c>
    </row>
    <row r="383" spans="1:11" ht="12.75">
      <c r="A383">
        <v>40</v>
      </c>
      <c r="B383" t="s">
        <v>88</v>
      </c>
      <c r="C383">
        <v>52.34</v>
      </c>
      <c r="D383" t="s">
        <v>81</v>
      </c>
      <c r="E383" t="s">
        <v>88</v>
      </c>
      <c r="F383" s="3">
        <v>57.05</v>
      </c>
      <c r="G383" s="4">
        <v>45.29</v>
      </c>
      <c r="H383">
        <f>MAX(IF(E383=B383,Scoring!$A$3-Scoring!$B$3*ABS(F383-C383),Scoring!$E$3-Scoring!$F$3*ABS((100-F383)-C383)),Scoring!$A$6)</f>
        <v>45.290000000000006</v>
      </c>
      <c r="I383">
        <f t="shared" si="10"/>
      </c>
      <c r="K383">
        <f t="shared" si="11"/>
        <v>57.05</v>
      </c>
    </row>
    <row r="384" spans="1:11" ht="12.75">
      <c r="A384">
        <v>40</v>
      </c>
      <c r="B384" t="s">
        <v>88</v>
      </c>
      <c r="C384">
        <v>52.34</v>
      </c>
      <c r="D384" t="s">
        <v>85</v>
      </c>
      <c r="E384" t="s">
        <v>88</v>
      </c>
      <c r="F384" s="3">
        <v>57.43</v>
      </c>
      <c r="G384" s="4">
        <v>44.91</v>
      </c>
      <c r="H384">
        <f>MAX(IF(E384=B384,Scoring!$A$3-Scoring!$B$3*ABS(F384-C384),Scoring!$E$3-Scoring!$F$3*ABS((100-F384)-C384)),Scoring!$A$6)</f>
        <v>44.910000000000004</v>
      </c>
      <c r="I384">
        <f t="shared" si="10"/>
      </c>
      <c r="K384">
        <f t="shared" si="11"/>
        <v>57.43</v>
      </c>
    </row>
    <row r="385" spans="1:11" ht="12.75">
      <c r="A385">
        <v>40</v>
      </c>
      <c r="B385" t="s">
        <v>88</v>
      </c>
      <c r="C385">
        <v>52.34</v>
      </c>
      <c r="D385" t="s">
        <v>12</v>
      </c>
      <c r="E385" t="s">
        <v>88</v>
      </c>
      <c r="F385" s="3">
        <v>57.63</v>
      </c>
      <c r="G385" s="4">
        <v>44.71</v>
      </c>
      <c r="H385">
        <f>MAX(IF(E385=B385,Scoring!$A$3-Scoring!$B$3*ABS(F385-C385),Scoring!$E$3-Scoring!$F$3*ABS((100-F385)-C385)),Scoring!$A$6)</f>
        <v>44.71</v>
      </c>
      <c r="I385">
        <f t="shared" si="10"/>
      </c>
      <c r="K385">
        <f t="shared" si="11"/>
        <v>57.63</v>
      </c>
    </row>
    <row r="386" spans="1:11" ht="12.75">
      <c r="A386">
        <v>40</v>
      </c>
      <c r="B386" t="s">
        <v>88</v>
      </c>
      <c r="C386">
        <v>52.34</v>
      </c>
      <c r="D386" t="s">
        <v>17</v>
      </c>
      <c r="E386" t="s">
        <v>88</v>
      </c>
      <c r="F386" s="3">
        <v>57.69</v>
      </c>
      <c r="G386" s="4">
        <v>44.65</v>
      </c>
      <c r="H386">
        <f>MAX(IF(E386=B386,Scoring!$A$3-Scoring!$B$3*ABS(F386-C386),Scoring!$E$3-Scoring!$F$3*ABS((100-F386)-C386)),Scoring!$A$6)</f>
        <v>44.650000000000006</v>
      </c>
      <c r="I386">
        <f aca="true" t="shared" si="12" ref="I386:I449">IF(H386&lt;&gt;G386,1,"")</f>
      </c>
      <c r="K386">
        <f aca="true" t="shared" si="13" ref="K386:K449">IF(E386=B386,F386,100-F386)</f>
        <v>57.69</v>
      </c>
    </row>
    <row r="387" spans="1:11" ht="12.75">
      <c r="A387">
        <v>40</v>
      </c>
      <c r="B387" t="s">
        <v>88</v>
      </c>
      <c r="C387">
        <v>52.34</v>
      </c>
      <c r="D387" t="s">
        <v>40</v>
      </c>
      <c r="E387" t="s">
        <v>88</v>
      </c>
      <c r="F387" s="3">
        <v>57.7</v>
      </c>
      <c r="G387" s="4">
        <v>44.64</v>
      </c>
      <c r="H387">
        <f>MAX(IF(E387=B387,Scoring!$A$3-Scoring!$B$3*ABS(F387-C387),Scoring!$E$3-Scoring!$F$3*ABS((100-F387)-C387)),Scoring!$A$6)</f>
        <v>44.64</v>
      </c>
      <c r="I387">
        <f t="shared" si="12"/>
      </c>
      <c r="K387">
        <f t="shared" si="13"/>
        <v>57.7</v>
      </c>
    </row>
    <row r="388" spans="1:11" ht="12.75">
      <c r="A388">
        <v>40</v>
      </c>
      <c r="B388" t="s">
        <v>88</v>
      </c>
      <c r="C388">
        <v>52.34</v>
      </c>
      <c r="D388" t="s">
        <v>32</v>
      </c>
      <c r="E388" t="s">
        <v>88</v>
      </c>
      <c r="F388" s="3">
        <v>58.09</v>
      </c>
      <c r="G388" s="4">
        <v>44.25</v>
      </c>
      <c r="H388">
        <f>MAX(IF(E388=B388,Scoring!$A$3-Scoring!$B$3*ABS(F388-C388),Scoring!$E$3-Scoring!$F$3*ABS((100-F388)-C388)),Scoring!$A$6)</f>
        <v>44.25</v>
      </c>
      <c r="I388">
        <f t="shared" si="12"/>
      </c>
      <c r="K388">
        <f t="shared" si="13"/>
        <v>58.09</v>
      </c>
    </row>
    <row r="389" spans="1:11" ht="12.75">
      <c r="A389">
        <v>40</v>
      </c>
      <c r="B389" t="s">
        <v>88</v>
      </c>
      <c r="C389">
        <v>52.34</v>
      </c>
      <c r="D389" t="s">
        <v>36</v>
      </c>
      <c r="E389" t="s">
        <v>88</v>
      </c>
      <c r="F389" s="3">
        <v>58.29</v>
      </c>
      <c r="G389" s="4">
        <v>44.05</v>
      </c>
      <c r="H389">
        <f>MAX(IF(E389=B389,Scoring!$A$3-Scoring!$B$3*ABS(F389-C389),Scoring!$E$3-Scoring!$F$3*ABS((100-F389)-C389)),Scoring!$A$6)</f>
        <v>44.050000000000004</v>
      </c>
      <c r="I389">
        <f t="shared" si="12"/>
      </c>
      <c r="K389">
        <f t="shared" si="13"/>
        <v>58.29</v>
      </c>
    </row>
    <row r="390" spans="1:11" ht="12.75">
      <c r="A390">
        <v>40</v>
      </c>
      <c r="B390" t="s">
        <v>88</v>
      </c>
      <c r="C390">
        <v>52.34</v>
      </c>
      <c r="D390" t="s">
        <v>46</v>
      </c>
      <c r="E390" t="s">
        <v>88</v>
      </c>
      <c r="F390" s="3">
        <v>58.8</v>
      </c>
      <c r="G390" s="4">
        <v>43.54</v>
      </c>
      <c r="H390">
        <f>MAX(IF(E390=B390,Scoring!$A$3-Scoring!$B$3*ABS(F390-C390),Scoring!$E$3-Scoring!$F$3*ABS((100-F390)-C390)),Scoring!$A$6)</f>
        <v>43.540000000000006</v>
      </c>
      <c r="I390">
        <f t="shared" si="12"/>
      </c>
      <c r="K390">
        <f t="shared" si="13"/>
        <v>58.8</v>
      </c>
    </row>
    <row r="391" spans="1:11" ht="12.75">
      <c r="A391">
        <v>40</v>
      </c>
      <c r="B391" t="s">
        <v>88</v>
      </c>
      <c r="C391">
        <v>52.34</v>
      </c>
      <c r="D391" t="s">
        <v>35</v>
      </c>
      <c r="E391" t="s">
        <v>88</v>
      </c>
      <c r="F391" s="3">
        <v>58.93</v>
      </c>
      <c r="G391" s="4">
        <v>43.41</v>
      </c>
      <c r="H391">
        <f>MAX(IF(E391=B391,Scoring!$A$3-Scoring!$B$3*ABS(F391-C391),Scoring!$E$3-Scoring!$F$3*ABS((100-F391)-C391)),Scoring!$A$6)</f>
        <v>43.410000000000004</v>
      </c>
      <c r="I391">
        <f t="shared" si="12"/>
      </c>
      <c r="K391">
        <f t="shared" si="13"/>
        <v>58.93</v>
      </c>
    </row>
    <row r="392" spans="1:11" ht="12.75">
      <c r="A392">
        <v>40</v>
      </c>
      <c r="B392" t="s">
        <v>88</v>
      </c>
      <c r="C392">
        <v>52.34</v>
      </c>
      <c r="D392" t="s">
        <v>72</v>
      </c>
      <c r="E392" t="s">
        <v>88</v>
      </c>
      <c r="F392" s="3">
        <v>59</v>
      </c>
      <c r="G392" s="4">
        <v>43.34</v>
      </c>
      <c r="H392">
        <f>MAX(IF(E392=B392,Scoring!$A$3-Scoring!$B$3*ABS(F392-C392),Scoring!$E$3-Scoring!$F$3*ABS((100-F392)-C392)),Scoring!$A$6)</f>
        <v>43.34</v>
      </c>
      <c r="I392">
        <f t="shared" si="12"/>
      </c>
      <c r="K392">
        <f t="shared" si="13"/>
        <v>59</v>
      </c>
    </row>
    <row r="393" spans="1:11" ht="12.75">
      <c r="A393">
        <v>40</v>
      </c>
      <c r="B393" t="s">
        <v>88</v>
      </c>
      <c r="C393">
        <v>52.34</v>
      </c>
      <c r="D393" t="s">
        <v>47</v>
      </c>
      <c r="E393" t="s">
        <v>88</v>
      </c>
      <c r="F393" s="3">
        <v>59</v>
      </c>
      <c r="G393" s="4">
        <v>43.34</v>
      </c>
      <c r="H393">
        <f>MAX(IF(E393=B393,Scoring!$A$3-Scoring!$B$3*ABS(F393-C393),Scoring!$E$3-Scoring!$F$3*ABS((100-F393)-C393)),Scoring!$A$6)</f>
        <v>43.34</v>
      </c>
      <c r="I393">
        <f t="shared" si="12"/>
      </c>
      <c r="K393">
        <f t="shared" si="13"/>
        <v>59</v>
      </c>
    </row>
    <row r="394" spans="1:11" ht="12.75">
      <c r="A394">
        <v>40</v>
      </c>
      <c r="B394" t="s">
        <v>88</v>
      </c>
      <c r="C394">
        <v>52.34</v>
      </c>
      <c r="D394" t="s">
        <v>8</v>
      </c>
      <c r="E394" t="s">
        <v>88</v>
      </c>
      <c r="F394" s="3">
        <v>59.77</v>
      </c>
      <c r="G394" s="4">
        <v>42.57</v>
      </c>
      <c r="H394">
        <f>MAX(IF(E394=B394,Scoring!$A$3-Scoring!$B$3*ABS(F394-C394),Scoring!$E$3-Scoring!$F$3*ABS((100-F394)-C394)),Scoring!$A$6)</f>
        <v>42.57</v>
      </c>
      <c r="I394">
        <f t="shared" si="12"/>
      </c>
      <c r="K394">
        <f t="shared" si="13"/>
        <v>59.77</v>
      </c>
    </row>
    <row r="395" spans="1:11" ht="12.75">
      <c r="A395">
        <v>40</v>
      </c>
      <c r="B395" t="s">
        <v>88</v>
      </c>
      <c r="C395">
        <v>52.34</v>
      </c>
      <c r="D395" t="s">
        <v>29</v>
      </c>
      <c r="E395" t="s">
        <v>88</v>
      </c>
      <c r="F395" s="3">
        <v>60</v>
      </c>
      <c r="G395" s="4">
        <v>42.34</v>
      </c>
      <c r="H395">
        <f>MAX(IF(E395=B395,Scoring!$A$3-Scoring!$B$3*ABS(F395-C395),Scoring!$E$3-Scoring!$F$3*ABS((100-F395)-C395)),Scoring!$A$6)</f>
        <v>42.34</v>
      </c>
      <c r="I395">
        <f t="shared" si="12"/>
      </c>
      <c r="K395">
        <f t="shared" si="13"/>
        <v>60</v>
      </c>
    </row>
    <row r="396" spans="1:11" ht="12.75">
      <c r="A396">
        <v>40</v>
      </c>
      <c r="B396" t="s">
        <v>88</v>
      </c>
      <c r="C396">
        <v>52.34</v>
      </c>
      <c r="D396" t="s">
        <v>70</v>
      </c>
      <c r="E396" t="s">
        <v>88</v>
      </c>
      <c r="F396" s="3">
        <v>60.06</v>
      </c>
      <c r="G396" s="4">
        <v>42.28</v>
      </c>
      <c r="H396">
        <f>MAX(IF(E396=B396,Scoring!$A$3-Scoring!$B$3*ABS(F396-C396),Scoring!$E$3-Scoring!$F$3*ABS((100-F396)-C396)),Scoring!$A$6)</f>
        <v>42.28</v>
      </c>
      <c r="I396">
        <f t="shared" si="12"/>
      </c>
      <c r="K396">
        <f t="shared" si="13"/>
        <v>60.06</v>
      </c>
    </row>
    <row r="397" spans="1:11" ht="12.75">
      <c r="A397">
        <v>40</v>
      </c>
      <c r="B397" t="s">
        <v>88</v>
      </c>
      <c r="C397">
        <v>52.34</v>
      </c>
      <c r="D397" t="s">
        <v>49</v>
      </c>
      <c r="E397" t="s">
        <v>88</v>
      </c>
      <c r="F397" s="3">
        <v>60.12</v>
      </c>
      <c r="G397" s="4">
        <v>42.22</v>
      </c>
      <c r="H397">
        <f>MAX(IF(E397=B397,Scoring!$A$3-Scoring!$B$3*ABS(F397-C397),Scoring!$E$3-Scoring!$F$3*ABS((100-F397)-C397)),Scoring!$A$6)</f>
        <v>42.220000000000006</v>
      </c>
      <c r="I397">
        <f t="shared" si="12"/>
      </c>
      <c r="K397">
        <f t="shared" si="13"/>
        <v>60.12</v>
      </c>
    </row>
    <row r="398" spans="1:11" ht="12.75">
      <c r="A398">
        <v>40</v>
      </c>
      <c r="B398" t="s">
        <v>88</v>
      </c>
      <c r="C398">
        <v>52.34</v>
      </c>
      <c r="D398" t="s">
        <v>34</v>
      </c>
      <c r="E398" t="s">
        <v>88</v>
      </c>
      <c r="F398" s="3">
        <v>60.44</v>
      </c>
      <c r="G398" s="4">
        <v>41.9</v>
      </c>
      <c r="H398">
        <f>MAX(IF(E398=B398,Scoring!$A$3-Scoring!$B$3*ABS(F398-C398),Scoring!$E$3-Scoring!$F$3*ABS((100-F398)-C398)),Scoring!$A$6)</f>
        <v>41.900000000000006</v>
      </c>
      <c r="I398">
        <f t="shared" si="12"/>
      </c>
      <c r="K398">
        <f t="shared" si="13"/>
        <v>60.44</v>
      </c>
    </row>
    <row r="399" spans="1:11" ht="12.75">
      <c r="A399">
        <v>40</v>
      </c>
      <c r="B399" t="s">
        <v>88</v>
      </c>
      <c r="C399">
        <v>52.34</v>
      </c>
      <c r="D399" t="s">
        <v>9</v>
      </c>
      <c r="E399" t="s">
        <v>88</v>
      </c>
      <c r="F399" s="3">
        <v>60.62</v>
      </c>
      <c r="G399" s="4">
        <v>41.72</v>
      </c>
      <c r="H399">
        <f>MAX(IF(E399=B399,Scoring!$A$3-Scoring!$B$3*ABS(F399-C399),Scoring!$E$3-Scoring!$F$3*ABS((100-F399)-C399)),Scoring!$A$6)</f>
        <v>41.720000000000006</v>
      </c>
      <c r="I399">
        <f t="shared" si="12"/>
      </c>
      <c r="K399">
        <f t="shared" si="13"/>
        <v>60.62</v>
      </c>
    </row>
    <row r="400" spans="1:11" ht="12.75">
      <c r="A400">
        <v>40</v>
      </c>
      <c r="B400" t="s">
        <v>88</v>
      </c>
      <c r="C400">
        <v>52.34</v>
      </c>
      <c r="D400" t="s">
        <v>15</v>
      </c>
      <c r="E400" t="s">
        <v>88</v>
      </c>
      <c r="F400" s="3">
        <v>60.92</v>
      </c>
      <c r="G400" s="4">
        <v>41.42</v>
      </c>
      <c r="H400">
        <f>MAX(IF(E400=B400,Scoring!$A$3-Scoring!$B$3*ABS(F400-C400),Scoring!$E$3-Scoring!$F$3*ABS((100-F400)-C400)),Scoring!$A$6)</f>
        <v>41.42</v>
      </c>
      <c r="I400">
        <f t="shared" si="12"/>
      </c>
      <c r="K400">
        <f t="shared" si="13"/>
        <v>60.92</v>
      </c>
    </row>
    <row r="401" spans="1:11" ht="12.75">
      <c r="A401">
        <v>40</v>
      </c>
      <c r="B401" t="s">
        <v>88</v>
      </c>
      <c r="C401">
        <v>52.34</v>
      </c>
      <c r="D401" t="s">
        <v>43</v>
      </c>
      <c r="E401" t="s">
        <v>88</v>
      </c>
      <c r="F401" s="3">
        <v>61</v>
      </c>
      <c r="G401" s="4">
        <v>41.34</v>
      </c>
      <c r="H401">
        <f>MAX(IF(E401=B401,Scoring!$A$3-Scoring!$B$3*ABS(F401-C401),Scoring!$E$3-Scoring!$F$3*ABS((100-F401)-C401)),Scoring!$A$6)</f>
        <v>41.34</v>
      </c>
      <c r="I401">
        <f t="shared" si="12"/>
      </c>
      <c r="K401">
        <f t="shared" si="13"/>
        <v>61</v>
      </c>
    </row>
    <row r="402" spans="1:11" ht="12.75">
      <c r="A402">
        <v>40</v>
      </c>
      <c r="B402" t="s">
        <v>88</v>
      </c>
      <c r="C402">
        <v>52.34</v>
      </c>
      <c r="D402" t="s">
        <v>86</v>
      </c>
      <c r="E402" t="s">
        <v>88</v>
      </c>
      <c r="F402" s="3">
        <v>61.3</v>
      </c>
      <c r="G402" s="4">
        <v>41.04</v>
      </c>
      <c r="H402">
        <f>MAX(IF(E402=B402,Scoring!$A$3-Scoring!$B$3*ABS(F402-C402),Scoring!$E$3-Scoring!$F$3*ABS((100-F402)-C402)),Scoring!$A$6)</f>
        <v>41.040000000000006</v>
      </c>
      <c r="I402">
        <f t="shared" si="12"/>
      </c>
      <c r="K402">
        <f t="shared" si="13"/>
        <v>61.3</v>
      </c>
    </row>
    <row r="403" spans="1:11" ht="12.75">
      <c r="A403">
        <v>40</v>
      </c>
      <c r="B403" t="s">
        <v>88</v>
      </c>
      <c r="C403">
        <v>52.34</v>
      </c>
      <c r="D403" t="s">
        <v>33</v>
      </c>
      <c r="E403" t="s">
        <v>88</v>
      </c>
      <c r="F403" s="3">
        <v>61.4</v>
      </c>
      <c r="G403" s="4">
        <v>40.94</v>
      </c>
      <c r="H403">
        <f>MAX(IF(E403=B403,Scoring!$A$3-Scoring!$B$3*ABS(F403-C403),Scoring!$E$3-Scoring!$F$3*ABS((100-F403)-C403)),Scoring!$A$6)</f>
        <v>40.940000000000005</v>
      </c>
      <c r="I403">
        <f t="shared" si="12"/>
      </c>
      <c r="K403">
        <f t="shared" si="13"/>
        <v>61.4</v>
      </c>
    </row>
    <row r="404" spans="1:11" ht="12.75">
      <c r="A404">
        <v>40</v>
      </c>
      <c r="B404" t="s">
        <v>88</v>
      </c>
      <c r="C404">
        <v>52.34</v>
      </c>
      <c r="D404" t="s">
        <v>83</v>
      </c>
      <c r="E404" t="s">
        <v>88</v>
      </c>
      <c r="F404" s="3">
        <v>61.54</v>
      </c>
      <c r="G404" s="4">
        <v>40.8</v>
      </c>
      <c r="H404">
        <f>MAX(IF(E404=B404,Scoring!$A$3-Scoring!$B$3*ABS(F404-C404),Scoring!$E$3-Scoring!$F$3*ABS((100-F404)-C404)),Scoring!$A$6)</f>
        <v>40.800000000000004</v>
      </c>
      <c r="I404">
        <f t="shared" si="12"/>
      </c>
      <c r="K404">
        <f t="shared" si="13"/>
        <v>61.54</v>
      </c>
    </row>
    <row r="405" spans="1:11" ht="12.75">
      <c r="A405">
        <v>40</v>
      </c>
      <c r="B405" t="s">
        <v>88</v>
      </c>
      <c r="C405">
        <v>52.34</v>
      </c>
      <c r="D405" t="s">
        <v>14</v>
      </c>
      <c r="E405" t="s">
        <v>88</v>
      </c>
      <c r="F405" s="3">
        <v>62.32</v>
      </c>
      <c r="G405" s="4">
        <v>40.02</v>
      </c>
      <c r="H405">
        <f>MAX(IF(E405=B405,Scoring!$A$3-Scoring!$B$3*ABS(F405-C405),Scoring!$E$3-Scoring!$F$3*ABS((100-F405)-C405)),Scoring!$A$6)</f>
        <v>40.02</v>
      </c>
      <c r="I405">
        <f t="shared" si="12"/>
      </c>
      <c r="K405">
        <f t="shared" si="13"/>
        <v>62.32</v>
      </c>
    </row>
    <row r="406" spans="1:11" ht="12.75">
      <c r="A406">
        <v>40</v>
      </c>
      <c r="B406" t="s">
        <v>88</v>
      </c>
      <c r="C406">
        <v>52.34</v>
      </c>
      <c r="D406" t="s">
        <v>53</v>
      </c>
      <c r="E406" t="s">
        <v>88</v>
      </c>
      <c r="F406" s="3">
        <v>63.94</v>
      </c>
      <c r="G406" s="4">
        <v>38.4</v>
      </c>
      <c r="H406">
        <f>MAX(IF(E406=B406,Scoring!$A$3-Scoring!$B$3*ABS(F406-C406),Scoring!$E$3-Scoring!$F$3*ABS((100-F406)-C406)),Scoring!$A$6)</f>
        <v>38.400000000000006</v>
      </c>
      <c r="I406">
        <f t="shared" si="12"/>
      </c>
      <c r="K406">
        <f t="shared" si="13"/>
        <v>63.94</v>
      </c>
    </row>
    <row r="407" spans="1:11" ht="12.75">
      <c r="A407">
        <v>40</v>
      </c>
      <c r="B407" t="s">
        <v>88</v>
      </c>
      <c r="C407">
        <v>52.34</v>
      </c>
      <c r="D407" t="s">
        <v>37</v>
      </c>
      <c r="E407" t="s">
        <v>88</v>
      </c>
      <c r="F407" s="3">
        <v>64.09</v>
      </c>
      <c r="G407" s="4">
        <v>38.25</v>
      </c>
      <c r="H407">
        <f>MAX(IF(E407=B407,Scoring!$A$3-Scoring!$B$3*ABS(F407-C407),Scoring!$E$3-Scoring!$F$3*ABS((100-F407)-C407)),Scoring!$A$6)</f>
        <v>38.25</v>
      </c>
      <c r="I407">
        <f t="shared" si="12"/>
      </c>
      <c r="K407">
        <f t="shared" si="13"/>
        <v>64.09</v>
      </c>
    </row>
    <row r="408" spans="1:11" ht="12.75">
      <c r="A408">
        <v>40</v>
      </c>
      <c r="B408" t="s">
        <v>88</v>
      </c>
      <c r="C408">
        <v>52.34</v>
      </c>
      <c r="D408" t="s">
        <v>16</v>
      </c>
      <c r="E408" t="s">
        <v>88</v>
      </c>
      <c r="F408" s="3">
        <v>65.48</v>
      </c>
      <c r="G408" s="4">
        <v>36.86</v>
      </c>
      <c r="H408">
        <f>MAX(IF(E408=B408,Scoring!$A$3-Scoring!$B$3*ABS(F408-C408),Scoring!$E$3-Scoring!$F$3*ABS((100-F408)-C408)),Scoring!$A$6)</f>
        <v>36.86</v>
      </c>
      <c r="I408">
        <f t="shared" si="12"/>
      </c>
      <c r="K408">
        <f t="shared" si="13"/>
        <v>65.48</v>
      </c>
    </row>
    <row r="409" spans="1:11" ht="12.75">
      <c r="A409">
        <v>40</v>
      </c>
      <c r="B409" t="s">
        <v>88</v>
      </c>
      <c r="C409">
        <v>52.34</v>
      </c>
      <c r="D409" t="s">
        <v>21</v>
      </c>
      <c r="E409" t="s">
        <v>88</v>
      </c>
      <c r="F409" s="3">
        <v>67.85</v>
      </c>
      <c r="G409" s="4">
        <v>34.49</v>
      </c>
      <c r="H409">
        <f>MAX(IF(E409=B409,Scoring!$A$3-Scoring!$B$3*ABS(F409-C409),Scoring!$E$3-Scoring!$F$3*ABS((100-F409)-C409)),Scoring!$A$6)</f>
        <v>34.49000000000001</v>
      </c>
      <c r="I409">
        <f t="shared" si="12"/>
      </c>
      <c r="K409">
        <f t="shared" si="13"/>
        <v>67.85</v>
      </c>
    </row>
    <row r="410" spans="1:11" ht="12.75">
      <c r="A410">
        <v>40</v>
      </c>
      <c r="B410" t="s">
        <v>88</v>
      </c>
      <c r="C410">
        <v>52.34</v>
      </c>
      <c r="D410" t="s">
        <v>11</v>
      </c>
      <c r="E410" t="s">
        <v>88</v>
      </c>
      <c r="F410" s="3">
        <v>68.42</v>
      </c>
      <c r="G410" s="4">
        <v>33.92</v>
      </c>
      <c r="H410">
        <f>MAX(IF(E410=B410,Scoring!$A$3-Scoring!$B$3*ABS(F410-C410),Scoring!$E$3-Scoring!$F$3*ABS((100-F410)-C410)),Scoring!$A$6)</f>
        <v>33.92</v>
      </c>
      <c r="I410">
        <f t="shared" si="12"/>
      </c>
      <c r="K410">
        <f t="shared" si="13"/>
        <v>68.42</v>
      </c>
    </row>
    <row r="411" spans="1:11" ht="12.75">
      <c r="A411">
        <v>40</v>
      </c>
      <c r="B411" t="s">
        <v>88</v>
      </c>
      <c r="C411">
        <v>52.34</v>
      </c>
      <c r="D411" t="s">
        <v>75</v>
      </c>
      <c r="E411" t="s">
        <v>88</v>
      </c>
      <c r="F411" s="3">
        <v>68.71</v>
      </c>
      <c r="G411" s="4">
        <v>33.63</v>
      </c>
      <c r="H411">
        <f>MAX(IF(E411=B411,Scoring!$A$3-Scoring!$B$3*ABS(F411-C411),Scoring!$E$3-Scoring!$F$3*ABS((100-F411)-C411)),Scoring!$A$6)</f>
        <v>33.63000000000001</v>
      </c>
      <c r="I411">
        <f t="shared" si="12"/>
      </c>
      <c r="K411">
        <f t="shared" si="13"/>
        <v>68.71</v>
      </c>
    </row>
    <row r="412" spans="1:11" ht="12.75">
      <c r="A412">
        <v>40</v>
      </c>
      <c r="B412" t="s">
        <v>88</v>
      </c>
      <c r="C412">
        <v>52.34</v>
      </c>
      <c r="D412" t="s">
        <v>26</v>
      </c>
      <c r="E412" t="s">
        <v>88</v>
      </c>
      <c r="F412" s="3">
        <v>70.22</v>
      </c>
      <c r="G412" s="4">
        <v>32.12</v>
      </c>
      <c r="H412">
        <f>MAX(IF(E412=B412,Scoring!$A$3-Scoring!$B$3*ABS(F412-C412),Scoring!$E$3-Scoring!$F$3*ABS((100-F412)-C412)),Scoring!$A$6)</f>
        <v>32.120000000000005</v>
      </c>
      <c r="I412">
        <f t="shared" si="12"/>
      </c>
      <c r="K412">
        <f t="shared" si="13"/>
        <v>70.22</v>
      </c>
    </row>
    <row r="413" spans="1:11" ht="12.75">
      <c r="A413">
        <v>40</v>
      </c>
      <c r="B413" t="s">
        <v>88</v>
      </c>
      <c r="C413">
        <v>52.34</v>
      </c>
      <c r="D413" t="s">
        <v>25</v>
      </c>
      <c r="E413" t="s">
        <v>88</v>
      </c>
      <c r="F413" s="3">
        <v>71.23</v>
      </c>
      <c r="G413" s="4">
        <v>31.11</v>
      </c>
      <c r="H413">
        <f>MAX(IF(E413=B413,Scoring!$A$3-Scoring!$B$3*ABS(F413-C413),Scoring!$E$3-Scoring!$F$3*ABS((100-F413)-C413)),Scoring!$A$6)</f>
        <v>31.11</v>
      </c>
      <c r="I413">
        <f t="shared" si="12"/>
      </c>
      <c r="K413">
        <f t="shared" si="13"/>
        <v>71.23</v>
      </c>
    </row>
    <row r="414" spans="1:11" ht="12.75">
      <c r="A414">
        <v>40</v>
      </c>
      <c r="B414" t="s">
        <v>88</v>
      </c>
      <c r="C414">
        <v>52.34</v>
      </c>
      <c r="D414" t="s">
        <v>27</v>
      </c>
      <c r="E414" t="s">
        <v>88</v>
      </c>
      <c r="F414" s="3">
        <v>71.71</v>
      </c>
      <c r="G414" s="4">
        <v>30.63</v>
      </c>
      <c r="H414">
        <f>MAX(IF(E414=B414,Scoring!$A$3-Scoring!$B$3*ABS(F414-C414),Scoring!$E$3-Scoring!$F$3*ABS((100-F414)-C414)),Scoring!$A$6)</f>
        <v>30.63000000000001</v>
      </c>
      <c r="I414">
        <f t="shared" si="12"/>
      </c>
      <c r="K414">
        <f t="shared" si="13"/>
        <v>71.71</v>
      </c>
    </row>
    <row r="415" spans="1:11" ht="12.75">
      <c r="A415">
        <v>40</v>
      </c>
      <c r="B415" t="s">
        <v>88</v>
      </c>
      <c r="C415">
        <v>52.34</v>
      </c>
      <c r="D415" t="s">
        <v>45</v>
      </c>
      <c r="E415" t="s">
        <v>88</v>
      </c>
      <c r="F415" s="3">
        <v>80.05</v>
      </c>
      <c r="G415" s="4">
        <v>22.29</v>
      </c>
      <c r="H415">
        <f>MAX(IF(E415=B415,Scoring!$A$3-Scoring!$B$3*ABS(F415-C415),Scoring!$E$3-Scoring!$F$3*ABS((100-F415)-C415)),Scoring!$A$6)</f>
        <v>22.290000000000006</v>
      </c>
      <c r="I415">
        <f t="shared" si="12"/>
      </c>
      <c r="K415">
        <f t="shared" si="13"/>
        <v>80.05</v>
      </c>
    </row>
    <row r="416" spans="1:11" ht="12.75">
      <c r="A416">
        <v>40</v>
      </c>
      <c r="B416" t="s">
        <v>88</v>
      </c>
      <c r="C416">
        <v>52.34</v>
      </c>
      <c r="D416" t="s">
        <v>78</v>
      </c>
      <c r="E416" t="s">
        <v>89</v>
      </c>
      <c r="F416" s="3">
        <v>50.98</v>
      </c>
      <c r="G416" s="4">
        <v>21.68</v>
      </c>
      <c r="H416">
        <f>MAX(IF(E416=B416,Scoring!$A$3-Scoring!$B$3*ABS(F416-C416),Scoring!$E$3-Scoring!$F$3*ABS((100-F416)-C416)),Scoring!$A$6)</f>
        <v>21.68</v>
      </c>
      <c r="I416">
        <f t="shared" si="12"/>
      </c>
      <c r="K416">
        <f t="shared" si="13"/>
        <v>49.02</v>
      </c>
    </row>
    <row r="417" spans="1:11" ht="12.75">
      <c r="A417">
        <v>40</v>
      </c>
      <c r="B417" t="s">
        <v>88</v>
      </c>
      <c r="C417">
        <v>52.34</v>
      </c>
      <c r="D417" t="s">
        <v>38</v>
      </c>
      <c r="E417" t="s">
        <v>89</v>
      </c>
      <c r="F417" s="3">
        <v>51</v>
      </c>
      <c r="G417" s="4">
        <v>21.66</v>
      </c>
      <c r="H417">
        <f>MAX(IF(E417=B417,Scoring!$A$3-Scoring!$B$3*ABS(F417-C417),Scoring!$E$3-Scoring!$F$3*ABS((100-F417)-C417)),Scoring!$A$6)</f>
        <v>21.659999999999997</v>
      </c>
      <c r="I417">
        <f t="shared" si="12"/>
      </c>
      <c r="K417">
        <f t="shared" si="13"/>
        <v>49</v>
      </c>
    </row>
    <row r="418" spans="1:11" ht="12.75">
      <c r="A418">
        <v>40</v>
      </c>
      <c r="B418" t="s">
        <v>88</v>
      </c>
      <c r="C418">
        <v>52.34</v>
      </c>
      <c r="D418" t="s">
        <v>74</v>
      </c>
      <c r="E418" t="s">
        <v>89</v>
      </c>
      <c r="F418" s="3">
        <v>51.22</v>
      </c>
      <c r="G418" s="4">
        <v>21.44</v>
      </c>
      <c r="H418">
        <f>MAX(IF(E418=B418,Scoring!$A$3-Scoring!$B$3*ABS(F418-C418),Scoring!$E$3-Scoring!$F$3*ABS((100-F418)-C418)),Scoring!$A$6)</f>
        <v>21.439999999999998</v>
      </c>
      <c r="I418">
        <f t="shared" si="12"/>
      </c>
      <c r="K418">
        <f t="shared" si="13"/>
        <v>48.78</v>
      </c>
    </row>
    <row r="419" spans="1:11" ht="12.75">
      <c r="A419">
        <v>40</v>
      </c>
      <c r="B419" t="s">
        <v>88</v>
      </c>
      <c r="C419">
        <v>52.34</v>
      </c>
      <c r="D419" t="s">
        <v>57</v>
      </c>
      <c r="E419" t="s">
        <v>89</v>
      </c>
      <c r="F419" s="3">
        <v>52.98</v>
      </c>
      <c r="G419" s="4">
        <v>19.68</v>
      </c>
      <c r="H419">
        <f>MAX(IF(E419=B419,Scoring!$A$3-Scoring!$B$3*ABS(F419-C419),Scoring!$E$3-Scoring!$F$3*ABS((100-F419)-C419)),Scoring!$A$6)</f>
        <v>19.68</v>
      </c>
      <c r="I419">
        <f t="shared" si="12"/>
      </c>
      <c r="K419">
        <f t="shared" si="13"/>
        <v>47.02</v>
      </c>
    </row>
    <row r="420" spans="1:11" ht="12.75">
      <c r="A420">
        <v>41</v>
      </c>
      <c r="B420" t="s">
        <v>90</v>
      </c>
      <c r="C420">
        <v>55.1</v>
      </c>
      <c r="D420" t="s">
        <v>52</v>
      </c>
      <c r="E420" t="s">
        <v>90</v>
      </c>
      <c r="F420" s="3">
        <v>61.81</v>
      </c>
      <c r="G420" s="4">
        <v>43.29</v>
      </c>
      <c r="H420">
        <f>MAX(IF(E420=B420,Scoring!$A$3-Scoring!$B$3*ABS(F420-C420),Scoring!$E$3-Scoring!$F$3*ABS((100-F420)-C420)),Scoring!$A$6)</f>
        <v>43.29</v>
      </c>
      <c r="I420">
        <f t="shared" si="12"/>
      </c>
      <c r="K420">
        <f t="shared" si="13"/>
        <v>61.81</v>
      </c>
    </row>
    <row r="421" spans="1:11" ht="12.75">
      <c r="A421">
        <v>41</v>
      </c>
      <c r="B421" t="s">
        <v>90</v>
      </c>
      <c r="C421">
        <v>55.1</v>
      </c>
      <c r="D421" t="s">
        <v>55</v>
      </c>
      <c r="E421" t="s">
        <v>90</v>
      </c>
      <c r="F421" s="3">
        <v>62</v>
      </c>
      <c r="G421" s="4">
        <v>43.1</v>
      </c>
      <c r="H421">
        <f>MAX(IF(E421=B421,Scoring!$A$3-Scoring!$B$3*ABS(F421-C421),Scoring!$E$3-Scoring!$F$3*ABS((100-F421)-C421)),Scoring!$A$6)</f>
        <v>43.1</v>
      </c>
      <c r="I421">
        <f t="shared" si="12"/>
      </c>
      <c r="K421">
        <f t="shared" si="13"/>
        <v>62</v>
      </c>
    </row>
    <row r="422" spans="1:11" ht="12.75">
      <c r="A422">
        <v>41</v>
      </c>
      <c r="B422" t="s">
        <v>90</v>
      </c>
      <c r="C422">
        <v>55.1</v>
      </c>
      <c r="D422" t="s">
        <v>50</v>
      </c>
      <c r="E422" t="s">
        <v>90</v>
      </c>
      <c r="F422" s="3">
        <v>62.47</v>
      </c>
      <c r="G422" s="4">
        <v>42.63</v>
      </c>
      <c r="H422">
        <f>MAX(IF(E422=B422,Scoring!$A$3-Scoring!$B$3*ABS(F422-C422),Scoring!$E$3-Scoring!$F$3*ABS((100-F422)-C422)),Scoring!$A$6)</f>
        <v>42.63</v>
      </c>
      <c r="I422">
        <f t="shared" si="12"/>
      </c>
      <c r="K422">
        <f t="shared" si="13"/>
        <v>62.47</v>
      </c>
    </row>
    <row r="423" spans="1:11" ht="12.75">
      <c r="A423">
        <v>41</v>
      </c>
      <c r="B423" t="s">
        <v>90</v>
      </c>
      <c r="C423">
        <v>55.1</v>
      </c>
      <c r="D423" t="s">
        <v>27</v>
      </c>
      <c r="E423" t="s">
        <v>90</v>
      </c>
      <c r="F423" s="3">
        <v>62.52</v>
      </c>
      <c r="G423" s="4">
        <v>42.58</v>
      </c>
      <c r="H423">
        <f>MAX(IF(E423=B423,Scoring!$A$3-Scoring!$B$3*ABS(F423-C423),Scoring!$E$3-Scoring!$F$3*ABS((100-F423)-C423)),Scoring!$A$6)</f>
        <v>42.58</v>
      </c>
      <c r="I423">
        <f t="shared" si="12"/>
      </c>
      <c r="K423">
        <f t="shared" si="13"/>
        <v>62.52</v>
      </c>
    </row>
    <row r="424" spans="1:11" ht="12.75">
      <c r="A424">
        <v>41</v>
      </c>
      <c r="B424" t="s">
        <v>90</v>
      </c>
      <c r="C424">
        <v>55.1</v>
      </c>
      <c r="D424" t="s">
        <v>47</v>
      </c>
      <c r="E424" t="s">
        <v>90</v>
      </c>
      <c r="F424" s="3">
        <v>63</v>
      </c>
      <c r="G424" s="4">
        <v>42.1</v>
      </c>
      <c r="H424">
        <f>MAX(IF(E424=B424,Scoring!$A$3-Scoring!$B$3*ABS(F424-C424),Scoring!$E$3-Scoring!$F$3*ABS((100-F424)-C424)),Scoring!$A$6)</f>
        <v>42.1</v>
      </c>
      <c r="I424">
        <f t="shared" si="12"/>
      </c>
      <c r="K424">
        <f t="shared" si="13"/>
        <v>63</v>
      </c>
    </row>
    <row r="425" spans="1:11" ht="12.75">
      <c r="A425">
        <v>41</v>
      </c>
      <c r="B425" t="s">
        <v>90</v>
      </c>
      <c r="C425">
        <v>55.1</v>
      </c>
      <c r="D425" t="s">
        <v>14</v>
      </c>
      <c r="E425" t="s">
        <v>90</v>
      </c>
      <c r="F425" s="3">
        <v>63.81</v>
      </c>
      <c r="G425" s="4">
        <v>41.29</v>
      </c>
      <c r="H425">
        <f>MAX(IF(E425=B425,Scoring!$A$3-Scoring!$B$3*ABS(F425-C425),Scoring!$E$3-Scoring!$F$3*ABS((100-F425)-C425)),Scoring!$A$6)</f>
        <v>41.29</v>
      </c>
      <c r="I425">
        <f t="shared" si="12"/>
      </c>
      <c r="K425">
        <f t="shared" si="13"/>
        <v>63.81</v>
      </c>
    </row>
    <row r="426" spans="1:11" ht="12.75">
      <c r="A426">
        <v>41</v>
      </c>
      <c r="B426" t="s">
        <v>90</v>
      </c>
      <c r="C426">
        <v>55.1</v>
      </c>
      <c r="D426" t="s">
        <v>18</v>
      </c>
      <c r="E426" t="s">
        <v>90</v>
      </c>
      <c r="F426" s="3">
        <v>64.78</v>
      </c>
      <c r="G426" s="4">
        <v>40.32</v>
      </c>
      <c r="H426">
        <f>MAX(IF(E426=B426,Scoring!$A$3-Scoring!$B$3*ABS(F426-C426),Scoring!$E$3-Scoring!$F$3*ABS((100-F426)-C426)),Scoring!$A$6)</f>
        <v>40.32</v>
      </c>
      <c r="I426">
        <f t="shared" si="12"/>
      </c>
      <c r="K426">
        <f t="shared" si="13"/>
        <v>64.78</v>
      </c>
    </row>
    <row r="427" spans="1:11" ht="12.75">
      <c r="A427">
        <v>41</v>
      </c>
      <c r="B427" t="s">
        <v>90</v>
      </c>
      <c r="C427">
        <v>55.1</v>
      </c>
      <c r="D427" t="s">
        <v>38</v>
      </c>
      <c r="E427" t="s">
        <v>90</v>
      </c>
      <c r="F427" s="3">
        <v>65</v>
      </c>
      <c r="G427" s="4">
        <v>40.1</v>
      </c>
      <c r="H427">
        <f>MAX(IF(E427=B427,Scoring!$A$3-Scoring!$B$3*ABS(F427-C427),Scoring!$E$3-Scoring!$F$3*ABS((100-F427)-C427)),Scoring!$A$6)</f>
        <v>40.1</v>
      </c>
      <c r="I427">
        <f t="shared" si="12"/>
      </c>
      <c r="K427">
        <f t="shared" si="13"/>
        <v>65</v>
      </c>
    </row>
    <row r="428" spans="1:11" ht="12.75">
      <c r="A428">
        <v>41</v>
      </c>
      <c r="B428" t="s">
        <v>90</v>
      </c>
      <c r="C428">
        <v>55.1</v>
      </c>
      <c r="D428" t="s">
        <v>33</v>
      </c>
      <c r="E428" t="s">
        <v>90</v>
      </c>
      <c r="F428" s="3">
        <v>65.01</v>
      </c>
      <c r="G428" s="4">
        <v>40.09</v>
      </c>
      <c r="H428">
        <f>MAX(IF(E428=B428,Scoring!$A$3-Scoring!$B$3*ABS(F428-C428),Scoring!$E$3-Scoring!$F$3*ABS((100-F428)-C428)),Scoring!$A$6)</f>
        <v>40.089999999999996</v>
      </c>
      <c r="I428">
        <f t="shared" si="12"/>
      </c>
      <c r="K428">
        <f t="shared" si="13"/>
        <v>65.01</v>
      </c>
    </row>
    <row r="429" spans="1:11" ht="12.75">
      <c r="A429">
        <v>41</v>
      </c>
      <c r="B429" t="s">
        <v>90</v>
      </c>
      <c r="C429">
        <v>55.1</v>
      </c>
      <c r="D429" t="s">
        <v>40</v>
      </c>
      <c r="E429" t="s">
        <v>90</v>
      </c>
      <c r="F429" s="3">
        <v>65.43</v>
      </c>
      <c r="G429" s="4">
        <v>39.67</v>
      </c>
      <c r="H429">
        <f>MAX(IF(E429=B429,Scoring!$A$3-Scoring!$B$3*ABS(F429-C429),Scoring!$E$3-Scoring!$F$3*ABS((100-F429)-C429)),Scoring!$A$6)</f>
        <v>39.669999999999995</v>
      </c>
      <c r="I429">
        <f t="shared" si="12"/>
      </c>
      <c r="K429">
        <f t="shared" si="13"/>
        <v>65.43</v>
      </c>
    </row>
    <row r="430" spans="1:11" ht="12.75">
      <c r="A430">
        <v>41</v>
      </c>
      <c r="B430" t="s">
        <v>90</v>
      </c>
      <c r="C430">
        <v>55.1</v>
      </c>
      <c r="D430" t="s">
        <v>13</v>
      </c>
      <c r="E430" t="s">
        <v>90</v>
      </c>
      <c r="F430" s="3">
        <v>65.65</v>
      </c>
      <c r="G430" s="4">
        <v>39.45</v>
      </c>
      <c r="H430">
        <f>MAX(IF(E430=B430,Scoring!$A$3-Scoring!$B$3*ABS(F430-C430),Scoring!$E$3-Scoring!$F$3*ABS((100-F430)-C430)),Scoring!$A$6)</f>
        <v>39.449999999999996</v>
      </c>
      <c r="I430">
        <f t="shared" si="12"/>
      </c>
      <c r="K430">
        <f t="shared" si="13"/>
        <v>65.65</v>
      </c>
    </row>
    <row r="431" spans="1:11" ht="12.75">
      <c r="A431">
        <v>41</v>
      </c>
      <c r="B431" t="s">
        <v>90</v>
      </c>
      <c r="C431">
        <v>55.1</v>
      </c>
      <c r="D431" t="s">
        <v>57</v>
      </c>
      <c r="E431" t="s">
        <v>90</v>
      </c>
      <c r="F431" s="3">
        <v>65.72</v>
      </c>
      <c r="G431" s="4">
        <v>39.38</v>
      </c>
      <c r="H431">
        <f>MAX(IF(E431=B431,Scoring!$A$3-Scoring!$B$3*ABS(F431-C431),Scoring!$E$3-Scoring!$F$3*ABS((100-F431)-C431)),Scoring!$A$6)</f>
        <v>39.38</v>
      </c>
      <c r="I431">
        <f t="shared" si="12"/>
      </c>
      <c r="K431">
        <f t="shared" si="13"/>
        <v>65.72</v>
      </c>
    </row>
    <row r="432" spans="1:11" ht="12.75">
      <c r="A432">
        <v>41</v>
      </c>
      <c r="B432" t="s">
        <v>90</v>
      </c>
      <c r="C432">
        <v>55.1</v>
      </c>
      <c r="D432" t="s">
        <v>15</v>
      </c>
      <c r="E432" t="s">
        <v>90</v>
      </c>
      <c r="F432" s="3">
        <v>65.98</v>
      </c>
      <c r="G432" s="4">
        <v>39.12</v>
      </c>
      <c r="H432">
        <f>MAX(IF(E432=B432,Scoring!$A$3-Scoring!$B$3*ABS(F432-C432),Scoring!$E$3-Scoring!$F$3*ABS((100-F432)-C432)),Scoring!$A$6)</f>
        <v>39.12</v>
      </c>
      <c r="I432">
        <f t="shared" si="12"/>
      </c>
      <c r="K432">
        <f t="shared" si="13"/>
        <v>65.98</v>
      </c>
    </row>
    <row r="433" spans="1:11" ht="12.75">
      <c r="A433">
        <v>41</v>
      </c>
      <c r="B433" t="s">
        <v>90</v>
      </c>
      <c r="C433">
        <v>55.1</v>
      </c>
      <c r="D433" t="s">
        <v>43</v>
      </c>
      <c r="E433" t="s">
        <v>90</v>
      </c>
      <c r="F433" s="3">
        <v>66</v>
      </c>
      <c r="G433" s="4">
        <v>39.1</v>
      </c>
      <c r="H433">
        <f>MAX(IF(E433=B433,Scoring!$A$3-Scoring!$B$3*ABS(F433-C433),Scoring!$E$3-Scoring!$F$3*ABS((100-F433)-C433)),Scoring!$A$6)</f>
        <v>39.1</v>
      </c>
      <c r="I433">
        <f t="shared" si="12"/>
      </c>
      <c r="K433">
        <f t="shared" si="13"/>
        <v>66</v>
      </c>
    </row>
    <row r="434" spans="1:11" ht="12.75">
      <c r="A434">
        <v>41</v>
      </c>
      <c r="B434" t="s">
        <v>90</v>
      </c>
      <c r="C434">
        <v>55.1</v>
      </c>
      <c r="D434" t="s">
        <v>41</v>
      </c>
      <c r="E434" t="s">
        <v>90</v>
      </c>
      <c r="F434" s="3">
        <v>66.26</v>
      </c>
      <c r="G434" s="4">
        <v>38.84</v>
      </c>
      <c r="H434">
        <f>MAX(IF(E434=B434,Scoring!$A$3-Scoring!$B$3*ABS(F434-C434),Scoring!$E$3-Scoring!$F$3*ABS((100-F434)-C434)),Scoring!$A$6)</f>
        <v>38.839999999999996</v>
      </c>
      <c r="I434">
        <f t="shared" si="12"/>
      </c>
      <c r="K434">
        <f t="shared" si="13"/>
        <v>66.26</v>
      </c>
    </row>
    <row r="435" spans="1:11" ht="12.75">
      <c r="A435">
        <v>41</v>
      </c>
      <c r="B435" t="s">
        <v>90</v>
      </c>
      <c r="C435">
        <v>55.1</v>
      </c>
      <c r="D435" t="s">
        <v>45</v>
      </c>
      <c r="E435" t="s">
        <v>90</v>
      </c>
      <c r="F435" s="3">
        <v>66.62</v>
      </c>
      <c r="G435" s="4">
        <v>38.48</v>
      </c>
      <c r="H435">
        <f>MAX(IF(E435=B435,Scoring!$A$3-Scoring!$B$3*ABS(F435-C435),Scoring!$E$3-Scoring!$F$3*ABS((100-F435)-C435)),Scoring!$A$6)</f>
        <v>38.48</v>
      </c>
      <c r="I435">
        <f t="shared" si="12"/>
      </c>
      <c r="K435">
        <f t="shared" si="13"/>
        <v>66.62</v>
      </c>
    </row>
    <row r="436" spans="1:11" ht="12.75">
      <c r="A436">
        <v>41</v>
      </c>
      <c r="B436" t="s">
        <v>90</v>
      </c>
      <c r="C436">
        <v>55.1</v>
      </c>
      <c r="D436" t="s">
        <v>19</v>
      </c>
      <c r="E436" t="s">
        <v>90</v>
      </c>
      <c r="F436" s="3">
        <v>66.95</v>
      </c>
      <c r="G436" s="4">
        <v>38.15</v>
      </c>
      <c r="H436">
        <f>MAX(IF(E436=B436,Scoring!$A$3-Scoring!$B$3*ABS(F436-C436),Scoring!$E$3-Scoring!$F$3*ABS((100-F436)-C436)),Scoring!$A$6)</f>
        <v>38.15</v>
      </c>
      <c r="I436">
        <f t="shared" si="12"/>
      </c>
      <c r="K436">
        <f t="shared" si="13"/>
        <v>66.95</v>
      </c>
    </row>
    <row r="437" spans="1:11" ht="12.75">
      <c r="A437">
        <v>41</v>
      </c>
      <c r="B437" t="s">
        <v>90</v>
      </c>
      <c r="C437">
        <v>55.1</v>
      </c>
      <c r="D437" t="s">
        <v>11</v>
      </c>
      <c r="E437" t="s">
        <v>90</v>
      </c>
      <c r="F437" s="3">
        <v>67.52</v>
      </c>
      <c r="G437" s="4">
        <v>37.58</v>
      </c>
      <c r="H437">
        <f>MAX(IF(E437=B437,Scoring!$A$3-Scoring!$B$3*ABS(F437-C437),Scoring!$E$3-Scoring!$F$3*ABS((100-F437)-C437)),Scoring!$A$6)</f>
        <v>37.580000000000005</v>
      </c>
      <c r="I437">
        <f t="shared" si="12"/>
      </c>
      <c r="K437">
        <f t="shared" si="13"/>
        <v>67.52</v>
      </c>
    </row>
    <row r="438" spans="1:11" ht="12.75">
      <c r="A438">
        <v>41</v>
      </c>
      <c r="B438" t="s">
        <v>90</v>
      </c>
      <c r="C438">
        <v>55.1</v>
      </c>
      <c r="D438" t="s">
        <v>12</v>
      </c>
      <c r="E438" t="s">
        <v>90</v>
      </c>
      <c r="F438" s="3">
        <v>67.63</v>
      </c>
      <c r="G438" s="4">
        <v>37.47</v>
      </c>
      <c r="H438">
        <f>MAX(IF(E438=B438,Scoring!$A$3-Scoring!$B$3*ABS(F438-C438),Scoring!$E$3-Scoring!$F$3*ABS((100-F438)-C438)),Scoring!$A$6)</f>
        <v>37.470000000000006</v>
      </c>
      <c r="I438">
        <f t="shared" si="12"/>
      </c>
      <c r="K438">
        <f t="shared" si="13"/>
        <v>67.63</v>
      </c>
    </row>
    <row r="439" spans="1:11" ht="12.75">
      <c r="A439">
        <v>41</v>
      </c>
      <c r="B439" t="s">
        <v>90</v>
      </c>
      <c r="C439">
        <v>55.1</v>
      </c>
      <c r="D439" t="s">
        <v>91</v>
      </c>
      <c r="E439" t="s">
        <v>90</v>
      </c>
      <c r="F439" s="3">
        <v>68.06</v>
      </c>
      <c r="G439" s="4">
        <v>37.04</v>
      </c>
      <c r="H439">
        <f>MAX(IF(E439=B439,Scoring!$A$3-Scoring!$B$3*ABS(F439-C439),Scoring!$E$3-Scoring!$F$3*ABS((100-F439)-C439)),Scoring!$A$6)</f>
        <v>37.04</v>
      </c>
      <c r="I439">
        <f t="shared" si="12"/>
      </c>
      <c r="K439">
        <f t="shared" si="13"/>
        <v>68.06</v>
      </c>
    </row>
    <row r="440" spans="1:11" ht="12.75">
      <c r="A440">
        <v>41</v>
      </c>
      <c r="B440" t="s">
        <v>90</v>
      </c>
      <c r="C440">
        <v>55.1</v>
      </c>
      <c r="D440" t="s">
        <v>20</v>
      </c>
      <c r="E440" t="s">
        <v>90</v>
      </c>
      <c r="F440" s="3">
        <v>68.24</v>
      </c>
      <c r="G440" s="4">
        <v>36.86</v>
      </c>
      <c r="H440">
        <f>MAX(IF(E440=B440,Scoring!$A$3-Scoring!$B$3*ABS(F440-C440),Scoring!$E$3-Scoring!$F$3*ABS((100-F440)-C440)),Scoring!$A$6)</f>
        <v>36.86000000000001</v>
      </c>
      <c r="I440">
        <f t="shared" si="12"/>
      </c>
      <c r="K440">
        <f t="shared" si="13"/>
        <v>68.24</v>
      </c>
    </row>
    <row r="441" spans="1:11" ht="12.75">
      <c r="A441">
        <v>41</v>
      </c>
      <c r="B441" t="s">
        <v>90</v>
      </c>
      <c r="C441">
        <v>55.1</v>
      </c>
      <c r="D441" t="s">
        <v>42</v>
      </c>
      <c r="E441" t="s">
        <v>90</v>
      </c>
      <c r="F441" s="3">
        <v>68.74</v>
      </c>
      <c r="G441" s="4">
        <v>36.36</v>
      </c>
      <c r="H441">
        <f>MAX(IF(E441=B441,Scoring!$A$3-Scoring!$B$3*ABS(F441-C441),Scoring!$E$3-Scoring!$F$3*ABS((100-F441)-C441)),Scoring!$A$6)</f>
        <v>36.36000000000001</v>
      </c>
      <c r="I441">
        <f t="shared" si="12"/>
      </c>
      <c r="K441">
        <f t="shared" si="13"/>
        <v>68.74</v>
      </c>
    </row>
    <row r="442" spans="1:11" ht="12.75">
      <c r="A442">
        <v>41</v>
      </c>
      <c r="B442" t="s">
        <v>90</v>
      </c>
      <c r="C442">
        <v>55.1</v>
      </c>
      <c r="D442" t="s">
        <v>92</v>
      </c>
      <c r="E442" t="s">
        <v>90</v>
      </c>
      <c r="F442" s="3">
        <v>68.92</v>
      </c>
      <c r="G442" s="4">
        <v>36.18</v>
      </c>
      <c r="H442">
        <f>MAX(IF(E442=B442,Scoring!$A$3-Scoring!$B$3*ABS(F442-C442),Scoring!$E$3-Scoring!$F$3*ABS((100-F442)-C442)),Scoring!$A$6)</f>
        <v>36.18</v>
      </c>
      <c r="I442">
        <f t="shared" si="12"/>
      </c>
      <c r="K442">
        <f t="shared" si="13"/>
        <v>68.92</v>
      </c>
    </row>
    <row r="443" spans="1:11" ht="12.75">
      <c r="A443">
        <v>41</v>
      </c>
      <c r="B443" t="s">
        <v>90</v>
      </c>
      <c r="C443">
        <v>55.1</v>
      </c>
      <c r="D443" t="s">
        <v>49</v>
      </c>
      <c r="E443" t="s">
        <v>90</v>
      </c>
      <c r="F443" s="3">
        <v>69.65</v>
      </c>
      <c r="G443" s="4">
        <v>35.45</v>
      </c>
      <c r="H443">
        <f>MAX(IF(E443=B443,Scoring!$A$3-Scoring!$B$3*ABS(F443-C443),Scoring!$E$3-Scoring!$F$3*ABS((100-F443)-C443)),Scoring!$A$6)</f>
        <v>35.449999999999996</v>
      </c>
      <c r="I443">
        <f t="shared" si="12"/>
      </c>
      <c r="K443">
        <f t="shared" si="13"/>
        <v>69.65</v>
      </c>
    </row>
    <row r="444" spans="1:11" ht="12.75">
      <c r="A444">
        <v>41</v>
      </c>
      <c r="B444" t="s">
        <v>90</v>
      </c>
      <c r="C444">
        <v>55.1</v>
      </c>
      <c r="D444" t="s">
        <v>17</v>
      </c>
      <c r="E444" t="s">
        <v>90</v>
      </c>
      <c r="F444" s="3">
        <v>69.87</v>
      </c>
      <c r="G444" s="4">
        <v>35.23</v>
      </c>
      <c r="H444">
        <f>MAX(IF(E444=B444,Scoring!$A$3-Scoring!$B$3*ABS(F444-C444),Scoring!$E$3-Scoring!$F$3*ABS((100-F444)-C444)),Scoring!$A$6)</f>
        <v>35.23</v>
      </c>
      <c r="I444">
        <f t="shared" si="12"/>
      </c>
      <c r="K444">
        <f t="shared" si="13"/>
        <v>69.87</v>
      </c>
    </row>
    <row r="445" spans="1:11" ht="12.75">
      <c r="A445">
        <v>41</v>
      </c>
      <c r="B445" t="s">
        <v>90</v>
      </c>
      <c r="C445">
        <v>55.1</v>
      </c>
      <c r="D445" t="s">
        <v>29</v>
      </c>
      <c r="E445" t="s">
        <v>90</v>
      </c>
      <c r="F445" s="3">
        <v>70</v>
      </c>
      <c r="G445" s="4">
        <v>35.1</v>
      </c>
      <c r="H445">
        <f>MAX(IF(E445=B445,Scoring!$A$3-Scoring!$B$3*ABS(F445-C445),Scoring!$E$3-Scoring!$F$3*ABS((100-F445)-C445)),Scoring!$A$6)</f>
        <v>35.1</v>
      </c>
      <c r="I445">
        <f t="shared" si="12"/>
      </c>
      <c r="K445">
        <f t="shared" si="13"/>
        <v>70</v>
      </c>
    </row>
    <row r="446" spans="1:11" ht="12.75">
      <c r="A446">
        <v>41</v>
      </c>
      <c r="B446" t="s">
        <v>90</v>
      </c>
      <c r="C446">
        <v>55.1</v>
      </c>
      <c r="D446" t="s">
        <v>26</v>
      </c>
      <c r="E446" t="s">
        <v>90</v>
      </c>
      <c r="F446" s="3">
        <v>71.32</v>
      </c>
      <c r="G446" s="4">
        <v>33.78</v>
      </c>
      <c r="H446">
        <f>MAX(IF(E446=B446,Scoring!$A$3-Scoring!$B$3*ABS(F446-C446),Scoring!$E$3-Scoring!$F$3*ABS((100-F446)-C446)),Scoring!$A$6)</f>
        <v>33.78000000000001</v>
      </c>
      <c r="I446">
        <f t="shared" si="12"/>
      </c>
      <c r="K446">
        <f t="shared" si="13"/>
        <v>71.32</v>
      </c>
    </row>
    <row r="447" spans="1:11" ht="12.75">
      <c r="A447">
        <v>41</v>
      </c>
      <c r="B447" t="s">
        <v>90</v>
      </c>
      <c r="C447">
        <v>55.1</v>
      </c>
      <c r="D447" t="s">
        <v>85</v>
      </c>
      <c r="E447" t="s">
        <v>90</v>
      </c>
      <c r="F447" s="3">
        <v>71.36</v>
      </c>
      <c r="G447" s="4">
        <v>33.74</v>
      </c>
      <c r="H447">
        <f>MAX(IF(E447=B447,Scoring!$A$3-Scoring!$B$3*ABS(F447-C447),Scoring!$E$3-Scoring!$F$3*ABS((100-F447)-C447)),Scoring!$A$6)</f>
        <v>33.74</v>
      </c>
      <c r="I447">
        <f t="shared" si="12"/>
      </c>
      <c r="K447">
        <f t="shared" si="13"/>
        <v>71.36</v>
      </c>
    </row>
    <row r="448" spans="1:11" ht="12.75">
      <c r="A448">
        <v>41</v>
      </c>
      <c r="B448" t="s">
        <v>90</v>
      </c>
      <c r="C448">
        <v>55.1</v>
      </c>
      <c r="D448" t="s">
        <v>81</v>
      </c>
      <c r="E448" t="s">
        <v>90</v>
      </c>
      <c r="F448" s="3">
        <v>71.57</v>
      </c>
      <c r="G448" s="4">
        <v>33.53</v>
      </c>
      <c r="H448">
        <f>MAX(IF(E448=B448,Scoring!$A$3-Scoring!$B$3*ABS(F448-C448),Scoring!$E$3-Scoring!$F$3*ABS((100-F448)-C448)),Scoring!$A$6)</f>
        <v>33.53000000000001</v>
      </c>
      <c r="I448">
        <f t="shared" si="12"/>
      </c>
      <c r="K448">
        <f t="shared" si="13"/>
        <v>71.57</v>
      </c>
    </row>
    <row r="449" spans="1:11" ht="12.75">
      <c r="A449">
        <v>41</v>
      </c>
      <c r="B449" t="s">
        <v>90</v>
      </c>
      <c r="C449">
        <v>55.1</v>
      </c>
      <c r="D449" t="s">
        <v>93</v>
      </c>
      <c r="E449" t="s">
        <v>90</v>
      </c>
      <c r="F449" s="3">
        <v>72.5</v>
      </c>
      <c r="G449" s="4">
        <v>32.6</v>
      </c>
      <c r="H449">
        <f>MAX(IF(E449=B449,Scoring!$A$3-Scoring!$B$3*ABS(F449-C449),Scoring!$E$3-Scoring!$F$3*ABS((100-F449)-C449)),Scoring!$A$6)</f>
        <v>32.6</v>
      </c>
      <c r="I449">
        <f t="shared" si="12"/>
      </c>
      <c r="K449">
        <f t="shared" si="13"/>
        <v>72.5</v>
      </c>
    </row>
    <row r="450" spans="1:11" ht="12.75">
      <c r="A450">
        <v>41</v>
      </c>
      <c r="B450" t="s">
        <v>90</v>
      </c>
      <c r="C450">
        <v>55.1</v>
      </c>
      <c r="D450" t="s">
        <v>37</v>
      </c>
      <c r="E450" t="s">
        <v>90</v>
      </c>
      <c r="F450" s="3">
        <v>73.01</v>
      </c>
      <c r="G450" s="4">
        <v>32.09</v>
      </c>
      <c r="H450">
        <f>MAX(IF(E450=B450,Scoring!$A$3-Scoring!$B$3*ABS(F450-C450),Scoring!$E$3-Scoring!$F$3*ABS((100-F450)-C450)),Scoring!$A$6)</f>
        <v>32.089999999999996</v>
      </c>
      <c r="I450">
        <f aca="true" t="shared" si="14" ref="I450:I513">IF(H450&lt;&gt;G450,1,"")</f>
      </c>
      <c r="K450">
        <f aca="true" t="shared" si="15" ref="K450:K513">IF(E450=B450,F450,100-F450)</f>
        <v>73.01</v>
      </c>
    </row>
    <row r="451" spans="1:11" ht="12.75">
      <c r="A451">
        <v>41</v>
      </c>
      <c r="B451" t="s">
        <v>90</v>
      </c>
      <c r="C451">
        <v>55.1</v>
      </c>
      <c r="D451" t="s">
        <v>28</v>
      </c>
      <c r="E451" t="s">
        <v>90</v>
      </c>
      <c r="F451" s="3">
        <v>73.19</v>
      </c>
      <c r="G451" s="4">
        <v>31.91</v>
      </c>
      <c r="H451">
        <f>MAX(IF(E451=B451,Scoring!$A$3-Scoring!$B$3*ABS(F451-C451),Scoring!$E$3-Scoring!$F$3*ABS((100-F451)-C451)),Scoring!$A$6)</f>
        <v>31.910000000000004</v>
      </c>
      <c r="I451">
        <f t="shared" si="14"/>
      </c>
      <c r="K451">
        <f t="shared" si="15"/>
        <v>73.19</v>
      </c>
    </row>
    <row r="452" spans="1:11" ht="12.75">
      <c r="A452">
        <v>41</v>
      </c>
      <c r="B452" t="s">
        <v>90</v>
      </c>
      <c r="C452">
        <v>55.1</v>
      </c>
      <c r="D452" t="s">
        <v>94</v>
      </c>
      <c r="E452" t="s">
        <v>90</v>
      </c>
      <c r="F452" s="3">
        <v>73.28</v>
      </c>
      <c r="G452" s="4">
        <v>31.82</v>
      </c>
      <c r="H452">
        <f>MAX(IF(E452=B452,Scoring!$A$3-Scoring!$B$3*ABS(F452-C452),Scoring!$E$3-Scoring!$F$3*ABS((100-F452)-C452)),Scoring!$A$6)</f>
        <v>31.82</v>
      </c>
      <c r="I452">
        <f t="shared" si="14"/>
      </c>
      <c r="K452">
        <f t="shared" si="15"/>
        <v>73.28</v>
      </c>
    </row>
    <row r="453" spans="1:11" ht="12.75">
      <c r="A453">
        <v>41</v>
      </c>
      <c r="B453" t="s">
        <v>90</v>
      </c>
      <c r="C453">
        <v>55.1</v>
      </c>
      <c r="D453" t="s">
        <v>51</v>
      </c>
      <c r="E453" t="s">
        <v>90</v>
      </c>
      <c r="F453" s="3">
        <v>73.28</v>
      </c>
      <c r="G453" s="4">
        <v>31.82</v>
      </c>
      <c r="H453">
        <f>MAX(IF(E453=B453,Scoring!$A$3-Scoring!$B$3*ABS(F453-C453),Scoring!$E$3-Scoring!$F$3*ABS((100-F453)-C453)),Scoring!$A$6)</f>
        <v>31.82</v>
      </c>
      <c r="I453">
        <f t="shared" si="14"/>
      </c>
      <c r="K453">
        <f t="shared" si="15"/>
        <v>73.28</v>
      </c>
    </row>
    <row r="454" spans="1:11" ht="12.75">
      <c r="A454">
        <v>41</v>
      </c>
      <c r="B454" t="s">
        <v>90</v>
      </c>
      <c r="C454">
        <v>55.1</v>
      </c>
      <c r="D454" t="s">
        <v>46</v>
      </c>
      <c r="E454" t="s">
        <v>90</v>
      </c>
      <c r="F454" s="3">
        <v>73.5</v>
      </c>
      <c r="G454" s="4">
        <v>31.6</v>
      </c>
      <c r="H454">
        <f>MAX(IF(E454=B454,Scoring!$A$3-Scoring!$B$3*ABS(F454-C454),Scoring!$E$3-Scoring!$F$3*ABS((100-F454)-C454)),Scoring!$A$6)</f>
        <v>31.6</v>
      </c>
      <c r="I454">
        <f t="shared" si="14"/>
      </c>
      <c r="K454">
        <f t="shared" si="15"/>
        <v>73.5</v>
      </c>
    </row>
    <row r="455" spans="1:11" ht="12.75">
      <c r="A455">
        <v>41</v>
      </c>
      <c r="B455" t="s">
        <v>90</v>
      </c>
      <c r="C455">
        <v>55.1</v>
      </c>
      <c r="D455" t="s">
        <v>21</v>
      </c>
      <c r="E455" t="s">
        <v>90</v>
      </c>
      <c r="F455" s="3">
        <v>73.52</v>
      </c>
      <c r="G455" s="4">
        <v>31.58</v>
      </c>
      <c r="H455">
        <f>MAX(IF(E455=B455,Scoring!$A$3-Scoring!$B$3*ABS(F455-C455),Scoring!$E$3-Scoring!$F$3*ABS((100-F455)-C455)),Scoring!$A$6)</f>
        <v>31.580000000000005</v>
      </c>
      <c r="I455">
        <f t="shared" si="14"/>
      </c>
      <c r="K455">
        <f t="shared" si="15"/>
        <v>73.52</v>
      </c>
    </row>
    <row r="456" spans="1:11" ht="12.75">
      <c r="A456">
        <v>41</v>
      </c>
      <c r="B456" t="s">
        <v>90</v>
      </c>
      <c r="C456">
        <v>55.1</v>
      </c>
      <c r="D456" t="s">
        <v>16</v>
      </c>
      <c r="E456" t="s">
        <v>90</v>
      </c>
      <c r="F456" s="3">
        <v>73.59</v>
      </c>
      <c r="G456" s="4">
        <v>31.51</v>
      </c>
      <c r="H456">
        <f>MAX(IF(E456=B456,Scoring!$A$3-Scoring!$B$3*ABS(F456-C456),Scoring!$E$3-Scoring!$F$3*ABS((100-F456)-C456)),Scoring!$A$6)</f>
        <v>31.509999999999998</v>
      </c>
      <c r="I456">
        <f t="shared" si="14"/>
      </c>
      <c r="K456">
        <f t="shared" si="15"/>
        <v>73.59</v>
      </c>
    </row>
    <row r="457" spans="1:11" ht="12.75">
      <c r="A457">
        <v>41</v>
      </c>
      <c r="B457" t="s">
        <v>90</v>
      </c>
      <c r="C457">
        <v>55.1</v>
      </c>
      <c r="D457" t="s">
        <v>53</v>
      </c>
      <c r="E457" t="s">
        <v>90</v>
      </c>
      <c r="F457" s="3">
        <v>74.44</v>
      </c>
      <c r="G457" s="4">
        <v>30.66</v>
      </c>
      <c r="H457">
        <f>MAX(IF(E457=B457,Scoring!$A$3-Scoring!$B$3*ABS(F457-C457),Scoring!$E$3-Scoring!$F$3*ABS((100-F457)-C457)),Scoring!$A$6)</f>
        <v>30.660000000000004</v>
      </c>
      <c r="I457">
        <f t="shared" si="14"/>
      </c>
      <c r="K457">
        <f t="shared" si="15"/>
        <v>74.44</v>
      </c>
    </row>
    <row r="458" spans="1:11" ht="12.75">
      <c r="A458">
        <v>41</v>
      </c>
      <c r="B458" t="s">
        <v>90</v>
      </c>
      <c r="C458">
        <v>55.1</v>
      </c>
      <c r="D458" t="s">
        <v>9</v>
      </c>
      <c r="E458" t="s">
        <v>90</v>
      </c>
      <c r="F458" s="3">
        <v>75</v>
      </c>
      <c r="G458" s="4">
        <v>30.1</v>
      </c>
      <c r="H458">
        <f>MAX(IF(E458=B458,Scoring!$A$3-Scoring!$B$3*ABS(F458-C458),Scoring!$E$3-Scoring!$F$3*ABS((100-F458)-C458)),Scoring!$A$6)</f>
        <v>30.1</v>
      </c>
      <c r="I458">
        <f t="shared" si="14"/>
      </c>
      <c r="K458">
        <f t="shared" si="15"/>
        <v>75</v>
      </c>
    </row>
    <row r="459" spans="1:11" ht="12.75">
      <c r="A459">
        <v>41</v>
      </c>
      <c r="B459" t="s">
        <v>90</v>
      </c>
      <c r="C459">
        <v>55.1</v>
      </c>
      <c r="D459" t="s">
        <v>25</v>
      </c>
      <c r="E459" t="s">
        <v>90</v>
      </c>
      <c r="F459" s="3">
        <v>75.12</v>
      </c>
      <c r="G459" s="4">
        <v>29.98</v>
      </c>
      <c r="H459">
        <f>MAX(IF(E459=B459,Scoring!$A$3-Scoring!$B$3*ABS(F459-C459),Scoring!$E$3-Scoring!$F$3*ABS((100-F459)-C459)),Scoring!$A$6)</f>
        <v>29.979999999999997</v>
      </c>
      <c r="I459">
        <f t="shared" si="14"/>
      </c>
      <c r="K459">
        <f t="shared" si="15"/>
        <v>75.12</v>
      </c>
    </row>
    <row r="460" spans="1:11" ht="12.75">
      <c r="A460">
        <v>41</v>
      </c>
      <c r="B460" t="s">
        <v>90</v>
      </c>
      <c r="C460">
        <v>55.1</v>
      </c>
      <c r="D460" t="s">
        <v>78</v>
      </c>
      <c r="E460" t="s">
        <v>90</v>
      </c>
      <c r="F460" s="3">
        <v>76.34</v>
      </c>
      <c r="G460" s="4">
        <v>28.76</v>
      </c>
      <c r="H460">
        <f>MAX(IF(E460=B460,Scoring!$A$3-Scoring!$B$3*ABS(F460-C460),Scoring!$E$3-Scoring!$F$3*ABS((100-F460)-C460)),Scoring!$A$6)</f>
        <v>28.759999999999998</v>
      </c>
      <c r="I460">
        <f t="shared" si="14"/>
      </c>
      <c r="K460">
        <f t="shared" si="15"/>
        <v>76.34</v>
      </c>
    </row>
    <row r="461" spans="1:11" ht="12.75">
      <c r="A461">
        <v>41</v>
      </c>
      <c r="B461" t="s">
        <v>90</v>
      </c>
      <c r="C461">
        <v>55.1</v>
      </c>
      <c r="D461" t="s">
        <v>35</v>
      </c>
      <c r="E461" t="s">
        <v>90</v>
      </c>
      <c r="F461" s="3">
        <v>76.82</v>
      </c>
      <c r="G461" s="4">
        <v>28.28</v>
      </c>
      <c r="H461">
        <f>MAX(IF(E461=B461,Scoring!$A$3-Scoring!$B$3*ABS(F461-C461),Scoring!$E$3-Scoring!$F$3*ABS((100-F461)-C461)),Scoring!$A$6)</f>
        <v>28.28000000000001</v>
      </c>
      <c r="I461">
        <f t="shared" si="14"/>
      </c>
      <c r="K461">
        <f t="shared" si="15"/>
        <v>76.82</v>
      </c>
    </row>
    <row r="462" spans="1:11" ht="12.75">
      <c r="A462">
        <v>41</v>
      </c>
      <c r="B462" t="s">
        <v>90</v>
      </c>
      <c r="C462">
        <v>55.1</v>
      </c>
      <c r="D462" t="s">
        <v>86</v>
      </c>
      <c r="E462" t="s">
        <v>90</v>
      </c>
      <c r="F462" s="3">
        <v>78</v>
      </c>
      <c r="G462" s="4">
        <v>27.1</v>
      </c>
      <c r="H462">
        <f>MAX(IF(E462=B462,Scoring!$A$3-Scoring!$B$3*ABS(F462-C462),Scoring!$E$3-Scoring!$F$3*ABS((100-F462)-C462)),Scoring!$A$6)</f>
        <v>27.1</v>
      </c>
      <c r="I462">
        <f t="shared" si="14"/>
      </c>
      <c r="K462">
        <f t="shared" si="15"/>
        <v>78</v>
      </c>
    </row>
    <row r="463" spans="1:11" ht="12.75">
      <c r="A463">
        <v>41</v>
      </c>
      <c r="B463" t="s">
        <v>90</v>
      </c>
      <c r="C463">
        <v>55.1</v>
      </c>
      <c r="D463" t="s">
        <v>10</v>
      </c>
      <c r="E463" t="s">
        <v>90</v>
      </c>
      <c r="F463" s="3">
        <v>78.28</v>
      </c>
      <c r="G463" s="4">
        <v>26.82</v>
      </c>
      <c r="H463">
        <f>MAX(IF(E463=B463,Scoring!$A$3-Scoring!$B$3*ABS(F463-C463),Scoring!$E$3-Scoring!$F$3*ABS((100-F463)-C463)),Scoring!$A$6)</f>
        <v>26.82</v>
      </c>
      <c r="I463">
        <f t="shared" si="14"/>
      </c>
      <c r="K463">
        <f t="shared" si="15"/>
        <v>78.28</v>
      </c>
    </row>
    <row r="464" spans="1:11" ht="12.75">
      <c r="A464">
        <v>41</v>
      </c>
      <c r="B464" t="s">
        <v>90</v>
      </c>
      <c r="C464">
        <v>55.1</v>
      </c>
      <c r="D464" t="s">
        <v>5</v>
      </c>
      <c r="E464" t="s">
        <v>90</v>
      </c>
      <c r="F464" s="3">
        <v>78.52</v>
      </c>
      <c r="G464" s="4">
        <v>26.58</v>
      </c>
      <c r="H464">
        <f>MAX(IF(E464=B464,Scoring!$A$3-Scoring!$B$3*ABS(F464-C464),Scoring!$E$3-Scoring!$F$3*ABS((100-F464)-C464)),Scoring!$A$6)</f>
        <v>26.580000000000005</v>
      </c>
      <c r="I464">
        <f t="shared" si="14"/>
      </c>
      <c r="K464">
        <f t="shared" si="15"/>
        <v>78.52</v>
      </c>
    </row>
    <row r="465" spans="1:11" ht="12.75">
      <c r="A465">
        <v>41</v>
      </c>
      <c r="B465" t="s">
        <v>90</v>
      </c>
      <c r="C465">
        <v>55.1</v>
      </c>
      <c r="D465" t="s">
        <v>95</v>
      </c>
      <c r="E465" t="s">
        <v>90</v>
      </c>
      <c r="F465" s="3">
        <v>78.65</v>
      </c>
      <c r="G465" s="4">
        <v>26.45</v>
      </c>
      <c r="H465">
        <f>MAX(IF(E465=B465,Scoring!$A$3-Scoring!$B$3*ABS(F465-C465),Scoring!$E$3-Scoring!$F$3*ABS((100-F465)-C465)),Scoring!$A$6)</f>
        <v>26.449999999999996</v>
      </c>
      <c r="I465">
        <f t="shared" si="14"/>
      </c>
      <c r="K465">
        <f t="shared" si="15"/>
        <v>78.65</v>
      </c>
    </row>
    <row r="466" spans="1:11" ht="12.75">
      <c r="A466">
        <v>41</v>
      </c>
      <c r="B466" t="s">
        <v>90</v>
      </c>
      <c r="C466">
        <v>55.1</v>
      </c>
      <c r="D466" t="s">
        <v>70</v>
      </c>
      <c r="E466" t="s">
        <v>90</v>
      </c>
      <c r="F466" s="3">
        <v>78.95</v>
      </c>
      <c r="G466" s="4">
        <v>26.15</v>
      </c>
      <c r="H466">
        <f>MAX(IF(E466=B466,Scoring!$A$3-Scoring!$B$3*ABS(F466-C466),Scoring!$E$3-Scoring!$F$3*ABS((100-F466)-C466)),Scoring!$A$6)</f>
        <v>26.15</v>
      </c>
      <c r="I466">
        <f t="shared" si="14"/>
      </c>
      <c r="K466">
        <f t="shared" si="15"/>
        <v>78.95</v>
      </c>
    </row>
    <row r="467" spans="1:11" ht="12.75">
      <c r="A467">
        <v>41</v>
      </c>
      <c r="B467" t="s">
        <v>90</v>
      </c>
      <c r="C467">
        <v>55.1</v>
      </c>
      <c r="D467" t="s">
        <v>72</v>
      </c>
      <c r="E467" t="s">
        <v>90</v>
      </c>
      <c r="F467" s="3">
        <v>80.23</v>
      </c>
      <c r="G467" s="4">
        <v>24.87</v>
      </c>
      <c r="H467">
        <f>MAX(IF(E467=B467,Scoring!$A$3-Scoring!$B$3*ABS(F467-C467),Scoring!$E$3-Scoring!$F$3*ABS((100-F467)-C467)),Scoring!$A$6)</f>
        <v>24.869999999999997</v>
      </c>
      <c r="I467">
        <f t="shared" si="14"/>
      </c>
      <c r="K467">
        <f t="shared" si="15"/>
        <v>80.23</v>
      </c>
    </row>
    <row r="468" spans="1:11" ht="12.75">
      <c r="A468">
        <v>41</v>
      </c>
      <c r="B468" t="s">
        <v>90</v>
      </c>
      <c r="C468">
        <v>55.1</v>
      </c>
      <c r="D468" t="s">
        <v>32</v>
      </c>
      <c r="E468" t="s">
        <v>90</v>
      </c>
      <c r="F468" s="3">
        <v>82.5</v>
      </c>
      <c r="G468" s="4">
        <v>22.6</v>
      </c>
      <c r="H468">
        <f>MAX(IF(E468=B468,Scoring!$A$3-Scoring!$B$3*ABS(F468-C468),Scoring!$E$3-Scoring!$F$3*ABS((100-F468)-C468)),Scoring!$A$6)</f>
        <v>22.6</v>
      </c>
      <c r="I468">
        <f t="shared" si="14"/>
      </c>
      <c r="K468">
        <f t="shared" si="15"/>
        <v>82.5</v>
      </c>
    </row>
    <row r="469" spans="1:11" ht="12.75">
      <c r="A469">
        <v>41</v>
      </c>
      <c r="B469" t="s">
        <v>90</v>
      </c>
      <c r="C469">
        <v>55.1</v>
      </c>
      <c r="D469" t="s">
        <v>36</v>
      </c>
      <c r="E469" t="s">
        <v>90</v>
      </c>
      <c r="F469" s="3">
        <v>83.48</v>
      </c>
      <c r="G469" s="4">
        <v>21.62</v>
      </c>
      <c r="H469">
        <f>MAX(IF(E469=B469,Scoring!$A$3-Scoring!$B$3*ABS(F469-C469),Scoring!$E$3-Scoring!$F$3*ABS((100-F469)-C469)),Scoring!$A$6)</f>
        <v>21.619999999999997</v>
      </c>
      <c r="I469">
        <f t="shared" si="14"/>
      </c>
      <c r="K469">
        <f t="shared" si="15"/>
        <v>83.48</v>
      </c>
    </row>
    <row r="470" spans="1:11" ht="12.75">
      <c r="A470">
        <v>42</v>
      </c>
      <c r="B470" t="s">
        <v>96</v>
      </c>
      <c r="C470">
        <v>78.92</v>
      </c>
      <c r="D470" t="s">
        <v>35</v>
      </c>
      <c r="E470" t="s">
        <v>96</v>
      </c>
      <c r="F470" s="3">
        <v>78.34</v>
      </c>
      <c r="G470" s="4">
        <v>49.42</v>
      </c>
      <c r="H470">
        <f>MAX(IF(E470=B470,Scoring!$A$3-Scoring!$B$3*ABS(F470-C470),Scoring!$E$3-Scoring!$F$3*ABS((100-F470)-C470)),Scoring!$A$6)</f>
        <v>49.42</v>
      </c>
      <c r="I470">
        <f t="shared" si="14"/>
      </c>
      <c r="K470">
        <f t="shared" si="15"/>
        <v>78.34</v>
      </c>
    </row>
    <row r="471" spans="1:11" ht="12.75">
      <c r="A471">
        <v>42</v>
      </c>
      <c r="B471" t="s">
        <v>96</v>
      </c>
      <c r="C471">
        <v>78.92</v>
      </c>
      <c r="D471" t="s">
        <v>26</v>
      </c>
      <c r="E471" t="s">
        <v>96</v>
      </c>
      <c r="F471" s="3">
        <v>78.33</v>
      </c>
      <c r="G471" s="4">
        <v>49.41</v>
      </c>
      <c r="H471">
        <f>MAX(IF(E471=B471,Scoring!$A$3-Scoring!$B$3*ABS(F471-C471),Scoring!$E$3-Scoring!$F$3*ABS((100-F471)-C471)),Scoring!$A$6)</f>
        <v>49.41</v>
      </c>
      <c r="I471">
        <f t="shared" si="14"/>
      </c>
      <c r="K471">
        <f t="shared" si="15"/>
        <v>78.33</v>
      </c>
    </row>
    <row r="472" spans="1:11" ht="12.75">
      <c r="A472">
        <v>42</v>
      </c>
      <c r="B472" t="s">
        <v>96</v>
      </c>
      <c r="C472">
        <v>78.92</v>
      </c>
      <c r="D472" t="s">
        <v>37</v>
      </c>
      <c r="E472" t="s">
        <v>96</v>
      </c>
      <c r="F472" s="3">
        <v>78.03</v>
      </c>
      <c r="G472" s="4">
        <v>49.11</v>
      </c>
      <c r="H472">
        <f>MAX(IF(E472=B472,Scoring!$A$3-Scoring!$B$3*ABS(F472-C472),Scoring!$E$3-Scoring!$F$3*ABS((100-F472)-C472)),Scoring!$A$6)</f>
        <v>49.11</v>
      </c>
      <c r="I472">
        <f t="shared" si="14"/>
      </c>
      <c r="K472">
        <f t="shared" si="15"/>
        <v>78.03</v>
      </c>
    </row>
    <row r="473" spans="1:11" ht="12.75">
      <c r="A473">
        <v>42</v>
      </c>
      <c r="B473" t="s">
        <v>96</v>
      </c>
      <c r="C473">
        <v>78.92</v>
      </c>
      <c r="D473" t="s">
        <v>94</v>
      </c>
      <c r="E473" t="s">
        <v>96</v>
      </c>
      <c r="F473" s="3">
        <v>77.75</v>
      </c>
      <c r="G473" s="4">
        <v>48.83</v>
      </c>
      <c r="H473">
        <f>MAX(IF(E473=B473,Scoring!$A$3-Scoring!$B$3*ABS(F473-C473),Scoring!$E$3-Scoring!$F$3*ABS((100-F473)-C473)),Scoring!$A$6)</f>
        <v>48.83</v>
      </c>
      <c r="I473">
        <f t="shared" si="14"/>
      </c>
      <c r="K473">
        <f t="shared" si="15"/>
        <v>77.75</v>
      </c>
    </row>
    <row r="474" spans="1:11" ht="12.75">
      <c r="A474">
        <v>42</v>
      </c>
      <c r="B474" t="s">
        <v>96</v>
      </c>
      <c r="C474">
        <v>78.92</v>
      </c>
      <c r="D474" t="s">
        <v>32</v>
      </c>
      <c r="E474" t="s">
        <v>96</v>
      </c>
      <c r="F474" s="3">
        <v>76.3</v>
      </c>
      <c r="G474" s="4">
        <v>47.38</v>
      </c>
      <c r="H474">
        <f>MAX(IF(E474=B474,Scoring!$A$3-Scoring!$B$3*ABS(F474-C474),Scoring!$E$3-Scoring!$F$3*ABS((100-F474)-C474)),Scoring!$A$6)</f>
        <v>47.379999999999995</v>
      </c>
      <c r="I474">
        <f t="shared" si="14"/>
      </c>
      <c r="K474">
        <f t="shared" si="15"/>
        <v>76.3</v>
      </c>
    </row>
    <row r="475" spans="1:11" ht="12.75">
      <c r="A475">
        <v>42</v>
      </c>
      <c r="B475" t="s">
        <v>96</v>
      </c>
      <c r="C475">
        <v>78.92</v>
      </c>
      <c r="D475" t="s">
        <v>49</v>
      </c>
      <c r="E475" t="s">
        <v>96</v>
      </c>
      <c r="F475" s="3">
        <v>76.12</v>
      </c>
      <c r="G475" s="4">
        <v>47.2</v>
      </c>
      <c r="H475">
        <f>MAX(IF(E475=B475,Scoring!$A$3-Scoring!$B$3*ABS(F475-C475),Scoring!$E$3-Scoring!$F$3*ABS((100-F475)-C475)),Scoring!$A$6)</f>
        <v>47.2</v>
      </c>
      <c r="I475">
        <f t="shared" si="14"/>
      </c>
      <c r="K475">
        <f t="shared" si="15"/>
        <v>76.12</v>
      </c>
    </row>
    <row r="476" spans="1:11" ht="12.75">
      <c r="A476">
        <v>42</v>
      </c>
      <c r="B476" t="s">
        <v>96</v>
      </c>
      <c r="C476">
        <v>78.92</v>
      </c>
      <c r="D476" t="s">
        <v>11</v>
      </c>
      <c r="E476" t="s">
        <v>96</v>
      </c>
      <c r="F476" s="3">
        <v>81.79</v>
      </c>
      <c r="G476" s="4">
        <v>47.13</v>
      </c>
      <c r="H476">
        <f>MAX(IF(E476=B476,Scoring!$A$3-Scoring!$B$3*ABS(F476-C476),Scoring!$E$3-Scoring!$F$3*ABS((100-F476)-C476)),Scoring!$A$6)</f>
        <v>47.129999999999995</v>
      </c>
      <c r="I476">
        <f t="shared" si="14"/>
      </c>
      <c r="K476">
        <f t="shared" si="15"/>
        <v>81.79</v>
      </c>
    </row>
    <row r="477" spans="1:11" ht="12.75">
      <c r="A477">
        <v>42</v>
      </c>
      <c r="B477" t="s">
        <v>96</v>
      </c>
      <c r="C477">
        <v>78.92</v>
      </c>
      <c r="D477" t="s">
        <v>9</v>
      </c>
      <c r="E477" t="s">
        <v>96</v>
      </c>
      <c r="F477" s="3">
        <v>75</v>
      </c>
      <c r="G477" s="4">
        <v>46.08</v>
      </c>
      <c r="H477">
        <f>MAX(IF(E477=B477,Scoring!$A$3-Scoring!$B$3*ABS(F477-C477),Scoring!$E$3-Scoring!$F$3*ABS((100-F477)-C477)),Scoring!$A$6)</f>
        <v>46.08</v>
      </c>
      <c r="I477">
        <f t="shared" si="14"/>
      </c>
      <c r="K477">
        <f t="shared" si="15"/>
        <v>75</v>
      </c>
    </row>
    <row r="478" spans="1:11" ht="12.75">
      <c r="A478">
        <v>42</v>
      </c>
      <c r="B478" t="s">
        <v>96</v>
      </c>
      <c r="C478">
        <v>78.92</v>
      </c>
      <c r="D478" t="s">
        <v>21</v>
      </c>
      <c r="E478" t="s">
        <v>96</v>
      </c>
      <c r="F478" s="3">
        <v>74.76</v>
      </c>
      <c r="G478" s="4">
        <v>45.84</v>
      </c>
      <c r="H478">
        <f>MAX(IF(E478=B478,Scoring!$A$3-Scoring!$B$3*ABS(F478-C478),Scoring!$E$3-Scoring!$F$3*ABS((100-F478)-C478)),Scoring!$A$6)</f>
        <v>45.84</v>
      </c>
      <c r="I478">
        <f t="shared" si="14"/>
      </c>
      <c r="K478">
        <f t="shared" si="15"/>
        <v>74.76</v>
      </c>
    </row>
    <row r="479" spans="1:11" ht="12.75">
      <c r="A479">
        <v>42</v>
      </c>
      <c r="B479" t="s">
        <v>96</v>
      </c>
      <c r="C479">
        <v>78.92</v>
      </c>
      <c r="D479" t="s">
        <v>95</v>
      </c>
      <c r="E479" t="s">
        <v>96</v>
      </c>
      <c r="F479" s="3">
        <v>73.89</v>
      </c>
      <c r="G479" s="4">
        <v>44.97</v>
      </c>
      <c r="H479">
        <f>MAX(IF(E479=B479,Scoring!$A$3-Scoring!$B$3*ABS(F479-C479),Scoring!$E$3-Scoring!$F$3*ABS((100-F479)-C479)),Scoring!$A$6)</f>
        <v>44.97</v>
      </c>
      <c r="I479">
        <f t="shared" si="14"/>
      </c>
      <c r="K479">
        <f t="shared" si="15"/>
        <v>73.89</v>
      </c>
    </row>
    <row r="480" spans="1:11" ht="12.75">
      <c r="A480">
        <v>42</v>
      </c>
      <c r="B480" t="s">
        <v>96</v>
      </c>
      <c r="C480">
        <v>78.92</v>
      </c>
      <c r="D480" t="s">
        <v>27</v>
      </c>
      <c r="E480" t="s">
        <v>96</v>
      </c>
      <c r="F480" s="3">
        <v>73.21</v>
      </c>
      <c r="G480" s="4">
        <v>44.29</v>
      </c>
      <c r="H480">
        <f>MAX(IF(E480=B480,Scoring!$A$3-Scoring!$B$3*ABS(F480-C480),Scoring!$E$3-Scoring!$F$3*ABS((100-F480)-C480)),Scoring!$A$6)</f>
        <v>44.28999999999999</v>
      </c>
      <c r="I480">
        <f t="shared" si="14"/>
      </c>
      <c r="K480">
        <f t="shared" si="15"/>
        <v>73.21</v>
      </c>
    </row>
    <row r="481" spans="1:11" ht="12.75">
      <c r="A481">
        <v>42</v>
      </c>
      <c r="B481" t="s">
        <v>96</v>
      </c>
      <c r="C481">
        <v>78.92</v>
      </c>
      <c r="D481" t="s">
        <v>52</v>
      </c>
      <c r="E481" t="s">
        <v>96</v>
      </c>
      <c r="F481" s="3">
        <v>72.88</v>
      </c>
      <c r="G481" s="4">
        <v>43.96</v>
      </c>
      <c r="H481">
        <f>MAX(IF(E481=B481,Scoring!$A$3-Scoring!$B$3*ABS(F481-C481),Scoring!$E$3-Scoring!$F$3*ABS((100-F481)-C481)),Scoring!$A$6)</f>
        <v>43.959999999999994</v>
      </c>
      <c r="I481">
        <f t="shared" si="14"/>
      </c>
      <c r="K481">
        <f t="shared" si="15"/>
        <v>72.88</v>
      </c>
    </row>
    <row r="482" spans="1:11" ht="12.75">
      <c r="A482">
        <v>42</v>
      </c>
      <c r="B482" t="s">
        <v>96</v>
      </c>
      <c r="C482">
        <v>78.92</v>
      </c>
      <c r="D482" t="s">
        <v>72</v>
      </c>
      <c r="E482" t="s">
        <v>96</v>
      </c>
      <c r="F482" s="3">
        <v>85</v>
      </c>
      <c r="G482" s="4">
        <v>43.92</v>
      </c>
      <c r="H482">
        <f>MAX(IF(E482=B482,Scoring!$A$3-Scoring!$B$3*ABS(F482-C482),Scoring!$E$3-Scoring!$F$3*ABS((100-F482)-C482)),Scoring!$A$6)</f>
        <v>43.92</v>
      </c>
      <c r="I482">
        <f t="shared" si="14"/>
      </c>
      <c r="K482">
        <f t="shared" si="15"/>
        <v>85</v>
      </c>
    </row>
    <row r="483" spans="1:11" ht="12.75">
      <c r="A483">
        <v>42</v>
      </c>
      <c r="B483" t="s">
        <v>96</v>
      </c>
      <c r="C483">
        <v>78.92</v>
      </c>
      <c r="D483" t="s">
        <v>34</v>
      </c>
      <c r="E483" t="s">
        <v>96</v>
      </c>
      <c r="F483" s="3">
        <v>72.57</v>
      </c>
      <c r="G483" s="4">
        <v>43.65</v>
      </c>
      <c r="H483">
        <f>MAX(IF(E483=B483,Scoring!$A$3-Scoring!$B$3*ABS(F483-C483),Scoring!$E$3-Scoring!$F$3*ABS((100-F483)-C483)),Scoring!$A$6)</f>
        <v>43.64999999999999</v>
      </c>
      <c r="I483">
        <f t="shared" si="14"/>
      </c>
      <c r="K483">
        <f t="shared" si="15"/>
        <v>72.57</v>
      </c>
    </row>
    <row r="484" spans="1:11" ht="12.75">
      <c r="A484">
        <v>42</v>
      </c>
      <c r="B484" t="s">
        <v>96</v>
      </c>
      <c r="C484">
        <v>78.92</v>
      </c>
      <c r="D484" t="s">
        <v>42</v>
      </c>
      <c r="E484" t="s">
        <v>96</v>
      </c>
      <c r="F484" s="3">
        <v>72.11</v>
      </c>
      <c r="G484" s="4">
        <v>43.19</v>
      </c>
      <c r="H484">
        <f>MAX(IF(E484=B484,Scoring!$A$3-Scoring!$B$3*ABS(F484-C484),Scoring!$E$3-Scoring!$F$3*ABS((100-F484)-C484)),Scoring!$A$6)</f>
        <v>43.19</v>
      </c>
      <c r="I484">
        <f t="shared" si="14"/>
      </c>
      <c r="K484">
        <f t="shared" si="15"/>
        <v>72.11</v>
      </c>
    </row>
    <row r="485" spans="1:11" ht="12.75">
      <c r="A485">
        <v>42</v>
      </c>
      <c r="B485" t="s">
        <v>96</v>
      </c>
      <c r="C485">
        <v>78.92</v>
      </c>
      <c r="D485" t="s">
        <v>28</v>
      </c>
      <c r="E485" t="s">
        <v>96</v>
      </c>
      <c r="F485" s="3">
        <v>72.08</v>
      </c>
      <c r="G485" s="4">
        <v>43.16</v>
      </c>
      <c r="H485">
        <f>MAX(IF(E485=B485,Scoring!$A$3-Scoring!$B$3*ABS(F485-C485),Scoring!$E$3-Scoring!$F$3*ABS((100-F485)-C485)),Scoring!$A$6)</f>
        <v>43.16</v>
      </c>
      <c r="I485">
        <f t="shared" si="14"/>
      </c>
      <c r="K485">
        <f t="shared" si="15"/>
        <v>72.08</v>
      </c>
    </row>
    <row r="486" spans="1:11" ht="12.75">
      <c r="A486">
        <v>42</v>
      </c>
      <c r="B486" t="s">
        <v>96</v>
      </c>
      <c r="C486">
        <v>78.92</v>
      </c>
      <c r="D486" t="s">
        <v>91</v>
      </c>
      <c r="E486" t="s">
        <v>96</v>
      </c>
      <c r="F486" s="3">
        <v>72.01</v>
      </c>
      <c r="G486" s="4">
        <v>43.09</v>
      </c>
      <c r="H486">
        <f>MAX(IF(E486=B486,Scoring!$A$3-Scoring!$B$3*ABS(F486-C486),Scoring!$E$3-Scoring!$F$3*ABS((100-F486)-C486)),Scoring!$A$6)</f>
        <v>43.09</v>
      </c>
      <c r="I486">
        <f t="shared" si="14"/>
      </c>
      <c r="K486">
        <f t="shared" si="15"/>
        <v>72.01</v>
      </c>
    </row>
    <row r="487" spans="1:11" ht="12.75">
      <c r="A487">
        <v>42</v>
      </c>
      <c r="B487" t="s">
        <v>96</v>
      </c>
      <c r="C487">
        <v>78.92</v>
      </c>
      <c r="D487" t="s">
        <v>20</v>
      </c>
      <c r="E487" t="s">
        <v>96</v>
      </c>
      <c r="F487" s="3">
        <v>71.82</v>
      </c>
      <c r="G487" s="4">
        <v>42.9</v>
      </c>
      <c r="H487">
        <f>MAX(IF(E487=B487,Scoring!$A$3-Scoring!$B$3*ABS(F487-C487),Scoring!$E$3-Scoring!$F$3*ABS((100-F487)-C487)),Scoring!$A$6)</f>
        <v>42.89999999999999</v>
      </c>
      <c r="I487">
        <f t="shared" si="14"/>
      </c>
      <c r="K487">
        <f t="shared" si="15"/>
        <v>71.82</v>
      </c>
    </row>
    <row r="488" spans="1:11" ht="12.75">
      <c r="A488">
        <v>42</v>
      </c>
      <c r="B488" t="s">
        <v>96</v>
      </c>
      <c r="C488">
        <v>78.92</v>
      </c>
      <c r="D488" t="s">
        <v>18</v>
      </c>
      <c r="E488" t="s">
        <v>96</v>
      </c>
      <c r="F488" s="3">
        <v>71.42</v>
      </c>
      <c r="G488" s="4">
        <v>42.5</v>
      </c>
      <c r="H488">
        <f>MAX(IF(E488=B488,Scoring!$A$3-Scoring!$B$3*ABS(F488-C488),Scoring!$E$3-Scoring!$F$3*ABS((100-F488)-C488)),Scoring!$A$6)</f>
        <v>42.5</v>
      </c>
      <c r="I488">
        <f t="shared" si="14"/>
      </c>
      <c r="K488">
        <f t="shared" si="15"/>
        <v>71.42</v>
      </c>
    </row>
    <row r="489" spans="1:11" ht="12.75">
      <c r="A489">
        <v>42</v>
      </c>
      <c r="B489" t="s">
        <v>96</v>
      </c>
      <c r="C489">
        <v>78.92</v>
      </c>
      <c r="D489" t="s">
        <v>47</v>
      </c>
      <c r="E489" t="s">
        <v>96</v>
      </c>
      <c r="F489" s="3">
        <v>70</v>
      </c>
      <c r="G489" s="4">
        <v>41.08</v>
      </c>
      <c r="H489">
        <f>MAX(IF(E489=B489,Scoring!$A$3-Scoring!$B$3*ABS(F489-C489),Scoring!$E$3-Scoring!$F$3*ABS((100-F489)-C489)),Scoring!$A$6)</f>
        <v>41.08</v>
      </c>
      <c r="I489">
        <f t="shared" si="14"/>
      </c>
      <c r="K489">
        <f t="shared" si="15"/>
        <v>70</v>
      </c>
    </row>
    <row r="490" spans="1:11" ht="12.75">
      <c r="A490">
        <v>42</v>
      </c>
      <c r="B490" t="s">
        <v>96</v>
      </c>
      <c r="C490">
        <v>78.92</v>
      </c>
      <c r="D490" t="s">
        <v>13</v>
      </c>
      <c r="E490" t="s">
        <v>96</v>
      </c>
      <c r="F490" s="3">
        <v>70</v>
      </c>
      <c r="G490" s="4">
        <v>41.08</v>
      </c>
      <c r="H490">
        <f>MAX(IF(E490=B490,Scoring!$A$3-Scoring!$B$3*ABS(F490-C490),Scoring!$E$3-Scoring!$F$3*ABS((100-F490)-C490)),Scoring!$A$6)</f>
        <v>41.08</v>
      </c>
      <c r="I490">
        <f t="shared" si="14"/>
      </c>
      <c r="K490">
        <f t="shared" si="15"/>
        <v>70</v>
      </c>
    </row>
    <row r="491" spans="1:11" ht="12.75">
      <c r="A491">
        <v>42</v>
      </c>
      <c r="B491" t="s">
        <v>96</v>
      </c>
      <c r="C491">
        <v>78.92</v>
      </c>
      <c r="D491" t="s">
        <v>17</v>
      </c>
      <c r="E491" t="s">
        <v>96</v>
      </c>
      <c r="F491" s="3">
        <v>70</v>
      </c>
      <c r="G491" s="4">
        <v>41.08</v>
      </c>
      <c r="H491">
        <f>MAX(IF(E491=B491,Scoring!$A$3-Scoring!$B$3*ABS(F491-C491),Scoring!$E$3-Scoring!$F$3*ABS((100-F491)-C491)),Scoring!$A$6)</f>
        <v>41.08</v>
      </c>
      <c r="I491">
        <f t="shared" si="14"/>
      </c>
      <c r="K491">
        <f t="shared" si="15"/>
        <v>70</v>
      </c>
    </row>
    <row r="492" spans="1:11" ht="12.75">
      <c r="A492">
        <v>42</v>
      </c>
      <c r="B492" t="s">
        <v>96</v>
      </c>
      <c r="C492">
        <v>78.92</v>
      </c>
      <c r="D492" t="s">
        <v>38</v>
      </c>
      <c r="E492" t="s">
        <v>96</v>
      </c>
      <c r="F492" s="3">
        <v>70</v>
      </c>
      <c r="G492" s="4">
        <v>41.08</v>
      </c>
      <c r="H492">
        <f>MAX(IF(E492=B492,Scoring!$A$3-Scoring!$B$3*ABS(F492-C492),Scoring!$E$3-Scoring!$F$3*ABS((100-F492)-C492)),Scoring!$A$6)</f>
        <v>41.08</v>
      </c>
      <c r="I492">
        <f t="shared" si="14"/>
      </c>
      <c r="K492">
        <f t="shared" si="15"/>
        <v>70</v>
      </c>
    </row>
    <row r="493" spans="1:11" ht="12.75">
      <c r="A493">
        <v>42</v>
      </c>
      <c r="B493" t="s">
        <v>96</v>
      </c>
      <c r="C493">
        <v>78.92</v>
      </c>
      <c r="D493" t="s">
        <v>78</v>
      </c>
      <c r="E493" t="s">
        <v>96</v>
      </c>
      <c r="F493" s="3">
        <v>69.97</v>
      </c>
      <c r="G493" s="4">
        <v>41.05</v>
      </c>
      <c r="H493">
        <f>MAX(IF(E493=B493,Scoring!$A$3-Scoring!$B$3*ABS(F493-C493),Scoring!$E$3-Scoring!$F$3*ABS((100-F493)-C493)),Scoring!$A$6)</f>
        <v>41.05</v>
      </c>
      <c r="I493">
        <f t="shared" si="14"/>
      </c>
      <c r="K493">
        <f t="shared" si="15"/>
        <v>69.97</v>
      </c>
    </row>
    <row r="494" spans="1:11" ht="12.75">
      <c r="A494">
        <v>42</v>
      </c>
      <c r="B494" t="s">
        <v>96</v>
      </c>
      <c r="C494">
        <v>78.92</v>
      </c>
      <c r="D494" t="s">
        <v>41</v>
      </c>
      <c r="E494" t="s">
        <v>96</v>
      </c>
      <c r="F494" s="3">
        <v>69.32</v>
      </c>
      <c r="G494" s="4">
        <v>40.4</v>
      </c>
      <c r="H494">
        <f>MAX(IF(E494=B494,Scoring!$A$3-Scoring!$B$3*ABS(F494-C494),Scoring!$E$3-Scoring!$F$3*ABS((100-F494)-C494)),Scoring!$A$6)</f>
        <v>40.39999999999999</v>
      </c>
      <c r="I494">
        <f t="shared" si="14"/>
      </c>
      <c r="K494">
        <f t="shared" si="15"/>
        <v>69.32</v>
      </c>
    </row>
    <row r="495" spans="1:11" ht="12.75">
      <c r="A495">
        <v>42</v>
      </c>
      <c r="B495" t="s">
        <v>96</v>
      </c>
      <c r="C495">
        <v>78.92</v>
      </c>
      <c r="D495" t="s">
        <v>14</v>
      </c>
      <c r="E495" t="s">
        <v>96</v>
      </c>
      <c r="F495" s="3">
        <v>68.96</v>
      </c>
      <c r="G495" s="4">
        <v>40.04</v>
      </c>
      <c r="H495">
        <f>MAX(IF(E495=B495,Scoring!$A$3-Scoring!$B$3*ABS(F495-C495),Scoring!$E$3-Scoring!$F$3*ABS((100-F495)-C495)),Scoring!$A$6)</f>
        <v>40.03999999999999</v>
      </c>
      <c r="I495">
        <f t="shared" si="14"/>
      </c>
      <c r="K495">
        <f t="shared" si="15"/>
        <v>68.96</v>
      </c>
    </row>
    <row r="496" spans="1:11" ht="12.75">
      <c r="A496">
        <v>42</v>
      </c>
      <c r="B496" t="s">
        <v>96</v>
      </c>
      <c r="C496">
        <v>78.92</v>
      </c>
      <c r="D496" t="s">
        <v>81</v>
      </c>
      <c r="E496" t="s">
        <v>96</v>
      </c>
      <c r="F496" s="3">
        <v>68.41</v>
      </c>
      <c r="G496" s="4">
        <v>39.49</v>
      </c>
      <c r="H496">
        <f>MAX(IF(E496=B496,Scoring!$A$3-Scoring!$B$3*ABS(F496-C496),Scoring!$E$3-Scoring!$F$3*ABS((100-F496)-C496)),Scoring!$A$6)</f>
        <v>39.489999999999995</v>
      </c>
      <c r="I496">
        <f t="shared" si="14"/>
      </c>
      <c r="K496">
        <f t="shared" si="15"/>
        <v>68.41</v>
      </c>
    </row>
    <row r="497" spans="1:11" ht="12.75">
      <c r="A497">
        <v>42</v>
      </c>
      <c r="B497" t="s">
        <v>96</v>
      </c>
      <c r="C497">
        <v>78.92</v>
      </c>
      <c r="D497" t="s">
        <v>53</v>
      </c>
      <c r="E497" t="s">
        <v>96</v>
      </c>
      <c r="F497" s="3">
        <v>68.31</v>
      </c>
      <c r="G497" s="4">
        <v>39.39</v>
      </c>
      <c r="H497">
        <f>MAX(IF(E497=B497,Scoring!$A$3-Scoring!$B$3*ABS(F497-C497),Scoring!$E$3-Scoring!$F$3*ABS((100-F497)-C497)),Scoring!$A$6)</f>
        <v>39.39</v>
      </c>
      <c r="I497">
        <f t="shared" si="14"/>
      </c>
      <c r="K497">
        <f t="shared" si="15"/>
        <v>68.31</v>
      </c>
    </row>
    <row r="498" spans="1:11" ht="12.75">
      <c r="A498">
        <v>42</v>
      </c>
      <c r="B498" t="s">
        <v>96</v>
      </c>
      <c r="C498">
        <v>78.92</v>
      </c>
      <c r="D498" t="s">
        <v>93</v>
      </c>
      <c r="E498" t="s">
        <v>96</v>
      </c>
      <c r="F498" s="3">
        <v>68.3</v>
      </c>
      <c r="G498" s="4">
        <v>39.38</v>
      </c>
      <c r="H498">
        <f>MAX(IF(E498=B498,Scoring!$A$3-Scoring!$B$3*ABS(F498-C498),Scoring!$E$3-Scoring!$F$3*ABS((100-F498)-C498)),Scoring!$A$6)</f>
        <v>39.379999999999995</v>
      </c>
      <c r="I498">
        <f t="shared" si="14"/>
      </c>
      <c r="K498">
        <f t="shared" si="15"/>
        <v>68.3</v>
      </c>
    </row>
    <row r="499" spans="1:11" ht="12.75">
      <c r="A499">
        <v>42</v>
      </c>
      <c r="B499" t="s">
        <v>96</v>
      </c>
      <c r="C499">
        <v>78.92</v>
      </c>
      <c r="D499" t="s">
        <v>48</v>
      </c>
      <c r="E499" t="s">
        <v>96</v>
      </c>
      <c r="F499" s="3">
        <v>68.24</v>
      </c>
      <c r="G499" s="4">
        <v>39.32</v>
      </c>
      <c r="H499">
        <f>MAX(IF(E499=B499,Scoring!$A$3-Scoring!$B$3*ABS(F499-C499),Scoring!$E$3-Scoring!$F$3*ABS((100-F499)-C499)),Scoring!$A$6)</f>
        <v>39.31999999999999</v>
      </c>
      <c r="I499">
        <f t="shared" si="14"/>
      </c>
      <c r="K499">
        <f t="shared" si="15"/>
        <v>68.24</v>
      </c>
    </row>
    <row r="500" spans="1:11" ht="12.75">
      <c r="A500">
        <v>42</v>
      </c>
      <c r="B500" t="s">
        <v>96</v>
      </c>
      <c r="C500">
        <v>78.92</v>
      </c>
      <c r="D500" t="s">
        <v>70</v>
      </c>
      <c r="E500" t="s">
        <v>96</v>
      </c>
      <c r="F500" s="3">
        <v>67.68</v>
      </c>
      <c r="G500" s="4">
        <v>38.76</v>
      </c>
      <c r="H500">
        <f>MAX(IF(E500=B500,Scoring!$A$3-Scoring!$B$3*ABS(F500-C500),Scoring!$E$3-Scoring!$F$3*ABS((100-F500)-C500)),Scoring!$A$6)</f>
        <v>38.760000000000005</v>
      </c>
      <c r="I500">
        <f t="shared" si="14"/>
      </c>
      <c r="K500">
        <f t="shared" si="15"/>
        <v>67.68</v>
      </c>
    </row>
    <row r="501" spans="1:11" ht="12.75">
      <c r="A501">
        <v>42</v>
      </c>
      <c r="B501" t="s">
        <v>96</v>
      </c>
      <c r="C501">
        <v>78.92</v>
      </c>
      <c r="D501" t="s">
        <v>12</v>
      </c>
      <c r="E501" t="s">
        <v>96</v>
      </c>
      <c r="F501" s="3">
        <v>67.63</v>
      </c>
      <c r="G501" s="4">
        <v>38.71</v>
      </c>
      <c r="H501">
        <f>MAX(IF(E501=B501,Scoring!$A$3-Scoring!$B$3*ABS(F501-C501),Scoring!$E$3-Scoring!$F$3*ABS((100-F501)-C501)),Scoring!$A$6)</f>
        <v>38.709999999999994</v>
      </c>
      <c r="I501">
        <f t="shared" si="14"/>
      </c>
      <c r="K501">
        <f t="shared" si="15"/>
        <v>67.63</v>
      </c>
    </row>
    <row r="502" spans="1:11" ht="12.75">
      <c r="A502">
        <v>42</v>
      </c>
      <c r="B502" t="s">
        <v>96</v>
      </c>
      <c r="C502">
        <v>78.92</v>
      </c>
      <c r="D502" t="s">
        <v>5</v>
      </c>
      <c r="E502" t="s">
        <v>96</v>
      </c>
      <c r="F502" s="3">
        <v>66.93</v>
      </c>
      <c r="G502" s="4">
        <v>38.01</v>
      </c>
      <c r="H502">
        <f>MAX(IF(E502=B502,Scoring!$A$3-Scoring!$B$3*ABS(F502-C502),Scoring!$E$3-Scoring!$F$3*ABS((100-F502)-C502)),Scoring!$A$6)</f>
        <v>38.010000000000005</v>
      </c>
      <c r="I502">
        <f t="shared" si="14"/>
      </c>
      <c r="K502">
        <f t="shared" si="15"/>
        <v>66.93</v>
      </c>
    </row>
    <row r="503" spans="1:11" ht="12.75">
      <c r="A503">
        <v>42</v>
      </c>
      <c r="B503" t="s">
        <v>96</v>
      </c>
      <c r="C503">
        <v>78.92</v>
      </c>
      <c r="D503" t="s">
        <v>51</v>
      </c>
      <c r="E503" t="s">
        <v>96</v>
      </c>
      <c r="F503" s="3">
        <v>66.54</v>
      </c>
      <c r="G503" s="4">
        <v>37.62</v>
      </c>
      <c r="H503">
        <f>MAX(IF(E503=B503,Scoring!$A$3-Scoring!$B$3*ABS(F503-C503),Scoring!$E$3-Scoring!$F$3*ABS((100-F503)-C503)),Scoring!$A$6)</f>
        <v>37.620000000000005</v>
      </c>
      <c r="I503">
        <f t="shared" si="14"/>
      </c>
      <c r="K503">
        <f t="shared" si="15"/>
        <v>66.54</v>
      </c>
    </row>
    <row r="504" spans="1:11" ht="12.75">
      <c r="A504">
        <v>42</v>
      </c>
      <c r="B504" t="s">
        <v>96</v>
      </c>
      <c r="C504">
        <v>78.92</v>
      </c>
      <c r="D504" t="s">
        <v>50</v>
      </c>
      <c r="E504" t="s">
        <v>96</v>
      </c>
      <c r="F504" s="3">
        <v>66.41</v>
      </c>
      <c r="G504" s="4">
        <v>37.49</v>
      </c>
      <c r="H504">
        <f>MAX(IF(E504=B504,Scoring!$A$3-Scoring!$B$3*ABS(F504-C504),Scoring!$E$3-Scoring!$F$3*ABS((100-F504)-C504)),Scoring!$A$6)</f>
        <v>37.489999999999995</v>
      </c>
      <c r="I504">
        <f t="shared" si="14"/>
      </c>
      <c r="K504">
        <f t="shared" si="15"/>
        <v>66.41</v>
      </c>
    </row>
    <row r="505" spans="1:11" ht="12.75">
      <c r="A505">
        <v>42</v>
      </c>
      <c r="B505" t="s">
        <v>96</v>
      </c>
      <c r="C505">
        <v>78.92</v>
      </c>
      <c r="D505" t="s">
        <v>36</v>
      </c>
      <c r="E505" t="s">
        <v>96</v>
      </c>
      <c r="F505" s="3">
        <v>66.36</v>
      </c>
      <c r="G505" s="4">
        <v>37.44</v>
      </c>
      <c r="H505">
        <f>MAX(IF(E505=B505,Scoring!$A$3-Scoring!$B$3*ABS(F505-C505),Scoring!$E$3-Scoring!$F$3*ABS((100-F505)-C505)),Scoring!$A$6)</f>
        <v>37.44</v>
      </c>
      <c r="I505">
        <f t="shared" si="14"/>
      </c>
      <c r="K505">
        <f t="shared" si="15"/>
        <v>66.36</v>
      </c>
    </row>
    <row r="506" spans="1:11" ht="12.75">
      <c r="A506">
        <v>42</v>
      </c>
      <c r="B506" t="s">
        <v>96</v>
      </c>
      <c r="C506">
        <v>78.92</v>
      </c>
      <c r="D506" t="s">
        <v>85</v>
      </c>
      <c r="E506" t="s">
        <v>96</v>
      </c>
      <c r="F506" s="3">
        <v>65.37</v>
      </c>
      <c r="G506" s="4">
        <v>36.45</v>
      </c>
      <c r="H506">
        <f>MAX(IF(E506=B506,Scoring!$A$3-Scoring!$B$3*ABS(F506-C506),Scoring!$E$3-Scoring!$F$3*ABS((100-F506)-C506)),Scoring!$A$6)</f>
        <v>36.45</v>
      </c>
      <c r="I506">
        <f t="shared" si="14"/>
      </c>
      <c r="K506">
        <f t="shared" si="15"/>
        <v>65.37</v>
      </c>
    </row>
    <row r="507" spans="1:11" ht="12.75">
      <c r="A507">
        <v>42</v>
      </c>
      <c r="B507" t="s">
        <v>96</v>
      </c>
      <c r="C507">
        <v>78.92</v>
      </c>
      <c r="D507" t="s">
        <v>29</v>
      </c>
      <c r="E507" t="s">
        <v>96</v>
      </c>
      <c r="F507" s="3">
        <v>65</v>
      </c>
      <c r="G507" s="4">
        <v>36.08</v>
      </c>
      <c r="H507">
        <f>MAX(IF(E507=B507,Scoring!$A$3-Scoring!$B$3*ABS(F507-C507),Scoring!$E$3-Scoring!$F$3*ABS((100-F507)-C507)),Scoring!$A$6)</f>
        <v>36.08</v>
      </c>
      <c r="I507">
        <f t="shared" si="14"/>
      </c>
      <c r="K507">
        <f t="shared" si="15"/>
        <v>65</v>
      </c>
    </row>
    <row r="508" spans="1:11" ht="12.75">
      <c r="A508">
        <v>42</v>
      </c>
      <c r="B508" t="s">
        <v>96</v>
      </c>
      <c r="C508">
        <v>78.92</v>
      </c>
      <c r="D508" t="s">
        <v>55</v>
      </c>
      <c r="E508" t="s">
        <v>96</v>
      </c>
      <c r="F508" s="3">
        <v>65</v>
      </c>
      <c r="G508" s="4">
        <v>36.08</v>
      </c>
      <c r="H508">
        <f>MAX(IF(E508=B508,Scoring!$A$3-Scoring!$B$3*ABS(F508-C508),Scoring!$E$3-Scoring!$F$3*ABS((100-F508)-C508)),Scoring!$A$6)</f>
        <v>36.08</v>
      </c>
      <c r="I508">
        <f t="shared" si="14"/>
      </c>
      <c r="K508">
        <f t="shared" si="15"/>
        <v>65</v>
      </c>
    </row>
    <row r="509" spans="1:11" ht="12.75">
      <c r="A509">
        <v>42</v>
      </c>
      <c r="B509" t="s">
        <v>96</v>
      </c>
      <c r="C509">
        <v>78.92</v>
      </c>
      <c r="D509" t="s">
        <v>43</v>
      </c>
      <c r="E509" t="s">
        <v>96</v>
      </c>
      <c r="F509" s="3">
        <v>64</v>
      </c>
      <c r="G509" s="4">
        <v>35.08</v>
      </c>
      <c r="H509">
        <f>MAX(IF(E509=B509,Scoring!$A$3-Scoring!$B$3*ABS(F509-C509),Scoring!$E$3-Scoring!$F$3*ABS((100-F509)-C509)),Scoring!$A$6)</f>
        <v>35.08</v>
      </c>
      <c r="I509">
        <f t="shared" si="14"/>
      </c>
      <c r="K509">
        <f t="shared" si="15"/>
        <v>64</v>
      </c>
    </row>
    <row r="510" spans="1:11" ht="12.75">
      <c r="A510">
        <v>42</v>
      </c>
      <c r="B510" t="s">
        <v>96</v>
      </c>
      <c r="C510">
        <v>78.92</v>
      </c>
      <c r="D510" t="s">
        <v>16</v>
      </c>
      <c r="E510" t="s">
        <v>96</v>
      </c>
      <c r="F510" s="3">
        <v>63.5</v>
      </c>
      <c r="G510" s="4">
        <v>34.58</v>
      </c>
      <c r="H510">
        <f>MAX(IF(E510=B510,Scoring!$A$3-Scoring!$B$3*ABS(F510-C510),Scoring!$E$3-Scoring!$F$3*ABS((100-F510)-C510)),Scoring!$A$6)</f>
        <v>34.58</v>
      </c>
      <c r="I510">
        <f t="shared" si="14"/>
      </c>
      <c r="K510">
        <f t="shared" si="15"/>
        <v>63.5</v>
      </c>
    </row>
    <row r="511" spans="1:11" ht="12.75">
      <c r="A511">
        <v>42</v>
      </c>
      <c r="B511" t="s">
        <v>96</v>
      </c>
      <c r="C511">
        <v>78.92</v>
      </c>
      <c r="D511" t="s">
        <v>19</v>
      </c>
      <c r="E511" t="s">
        <v>96</v>
      </c>
      <c r="F511" s="3">
        <v>63.48</v>
      </c>
      <c r="G511" s="4">
        <v>34.56</v>
      </c>
      <c r="H511">
        <f>MAX(IF(E511=B511,Scoring!$A$3-Scoring!$B$3*ABS(F511-C511),Scoring!$E$3-Scoring!$F$3*ABS((100-F511)-C511)),Scoring!$A$6)</f>
        <v>34.559999999999995</v>
      </c>
      <c r="I511">
        <f t="shared" si="14"/>
      </c>
      <c r="K511">
        <f t="shared" si="15"/>
        <v>63.48</v>
      </c>
    </row>
    <row r="512" spans="1:11" ht="12.75">
      <c r="A512">
        <v>42</v>
      </c>
      <c r="B512" t="s">
        <v>96</v>
      </c>
      <c r="C512">
        <v>78.92</v>
      </c>
      <c r="D512" t="s">
        <v>10</v>
      </c>
      <c r="E512" t="s">
        <v>96</v>
      </c>
      <c r="F512" s="3">
        <v>63.1</v>
      </c>
      <c r="G512" s="4">
        <v>34.18</v>
      </c>
      <c r="H512">
        <f>MAX(IF(E512=B512,Scoring!$A$3-Scoring!$B$3*ABS(F512-C512),Scoring!$E$3-Scoring!$F$3*ABS((100-F512)-C512)),Scoring!$A$6)</f>
        <v>34.18</v>
      </c>
      <c r="I512">
        <f t="shared" si="14"/>
      </c>
      <c r="K512">
        <f t="shared" si="15"/>
        <v>63.1</v>
      </c>
    </row>
    <row r="513" spans="1:11" ht="12.75">
      <c r="A513">
        <v>42</v>
      </c>
      <c r="B513" t="s">
        <v>96</v>
      </c>
      <c r="C513">
        <v>78.92</v>
      </c>
      <c r="D513" t="s">
        <v>33</v>
      </c>
      <c r="E513" t="s">
        <v>96</v>
      </c>
      <c r="F513" s="3">
        <v>61.79</v>
      </c>
      <c r="G513" s="4">
        <v>32.87</v>
      </c>
      <c r="H513">
        <f>MAX(IF(E513=B513,Scoring!$A$3-Scoring!$B$3*ABS(F513-C513),Scoring!$E$3-Scoring!$F$3*ABS((100-F513)-C513)),Scoring!$A$6)</f>
        <v>32.87</v>
      </c>
      <c r="I513">
        <f t="shared" si="14"/>
      </c>
      <c r="K513">
        <f t="shared" si="15"/>
        <v>61.79</v>
      </c>
    </row>
    <row r="514" spans="1:11" ht="12.75">
      <c r="A514">
        <v>42</v>
      </c>
      <c r="B514" t="s">
        <v>96</v>
      </c>
      <c r="C514">
        <v>78.92</v>
      </c>
      <c r="D514" t="s">
        <v>92</v>
      </c>
      <c r="E514" t="s">
        <v>96</v>
      </c>
      <c r="F514" s="3">
        <v>61.75</v>
      </c>
      <c r="G514" s="4">
        <v>32.83</v>
      </c>
      <c r="H514">
        <f>MAX(IF(E514=B514,Scoring!$A$3-Scoring!$B$3*ABS(F514-C514),Scoring!$E$3-Scoring!$F$3*ABS((100-F514)-C514)),Scoring!$A$6)</f>
        <v>32.83</v>
      </c>
      <c r="I514">
        <f aca="true" t="shared" si="16" ref="I514:I577">IF(H514&lt;&gt;G514,1,"")</f>
      </c>
      <c r="K514">
        <f aca="true" t="shared" si="17" ref="K514:K577">IF(E514=B514,F514,100-F514)</f>
        <v>61.75</v>
      </c>
    </row>
    <row r="515" spans="1:11" ht="12.75">
      <c r="A515">
        <v>42</v>
      </c>
      <c r="B515" t="s">
        <v>96</v>
      </c>
      <c r="C515">
        <v>78.92</v>
      </c>
      <c r="D515" t="s">
        <v>45</v>
      </c>
      <c r="E515" t="s">
        <v>96</v>
      </c>
      <c r="F515" s="3">
        <v>61.32</v>
      </c>
      <c r="G515" s="4">
        <v>32.4</v>
      </c>
      <c r="H515">
        <f>MAX(IF(E515=B515,Scoring!$A$3-Scoring!$B$3*ABS(F515-C515),Scoring!$E$3-Scoring!$F$3*ABS((100-F515)-C515)),Scoring!$A$6)</f>
        <v>32.4</v>
      </c>
      <c r="I515">
        <f t="shared" si="16"/>
      </c>
      <c r="K515">
        <f t="shared" si="17"/>
        <v>61.32</v>
      </c>
    </row>
    <row r="516" spans="1:11" ht="12.75">
      <c r="A516">
        <v>42</v>
      </c>
      <c r="B516" t="s">
        <v>96</v>
      </c>
      <c r="C516">
        <v>78.92</v>
      </c>
      <c r="D516" t="s">
        <v>40</v>
      </c>
      <c r="E516" t="s">
        <v>96</v>
      </c>
      <c r="F516" s="3">
        <v>60.23</v>
      </c>
      <c r="G516" s="4">
        <v>31.31</v>
      </c>
      <c r="H516">
        <f>MAX(IF(E516=B516,Scoring!$A$3-Scoring!$B$3*ABS(F516-C516),Scoring!$E$3-Scoring!$F$3*ABS((100-F516)-C516)),Scoring!$A$6)</f>
        <v>31.309999999999995</v>
      </c>
      <c r="I516">
        <f t="shared" si="16"/>
      </c>
      <c r="K516">
        <f t="shared" si="17"/>
        <v>60.23</v>
      </c>
    </row>
    <row r="517" spans="1:11" ht="12.75">
      <c r="A517">
        <v>42</v>
      </c>
      <c r="B517" t="s">
        <v>96</v>
      </c>
      <c r="C517">
        <v>78.92</v>
      </c>
      <c r="D517" t="s">
        <v>15</v>
      </c>
      <c r="E517" t="s">
        <v>96</v>
      </c>
      <c r="F517" s="3">
        <v>59.42</v>
      </c>
      <c r="G517" s="4">
        <v>30.5</v>
      </c>
      <c r="H517">
        <f>MAX(IF(E517=B517,Scoring!$A$3-Scoring!$B$3*ABS(F517-C517),Scoring!$E$3-Scoring!$F$3*ABS((100-F517)-C517)),Scoring!$A$6)</f>
        <v>30.5</v>
      </c>
      <c r="I517">
        <f t="shared" si="16"/>
      </c>
      <c r="K517">
        <f t="shared" si="17"/>
        <v>59.42</v>
      </c>
    </row>
    <row r="518" spans="1:11" ht="12.75">
      <c r="A518">
        <v>42</v>
      </c>
      <c r="B518" t="s">
        <v>96</v>
      </c>
      <c r="C518">
        <v>78.92</v>
      </c>
      <c r="D518" t="s">
        <v>24</v>
      </c>
      <c r="E518" t="s">
        <v>96</v>
      </c>
      <c r="F518" s="3">
        <v>58.45</v>
      </c>
      <c r="G518" s="4">
        <v>29.53</v>
      </c>
      <c r="H518">
        <f>MAX(IF(E518=B518,Scoring!$A$3-Scoring!$B$3*ABS(F518-C518),Scoring!$E$3-Scoring!$F$3*ABS((100-F518)-C518)),Scoring!$A$6)</f>
        <v>29.53</v>
      </c>
      <c r="I518">
        <f t="shared" si="16"/>
      </c>
      <c r="K518">
        <f t="shared" si="17"/>
        <v>58.45</v>
      </c>
    </row>
    <row r="519" spans="1:11" ht="12.75">
      <c r="A519">
        <v>42</v>
      </c>
      <c r="B519" t="s">
        <v>96</v>
      </c>
      <c r="C519">
        <v>78.92</v>
      </c>
      <c r="D519" t="s">
        <v>25</v>
      </c>
      <c r="E519" t="s">
        <v>96</v>
      </c>
      <c r="F519" s="3">
        <v>55.55</v>
      </c>
      <c r="G519" s="4">
        <v>26.63</v>
      </c>
      <c r="H519">
        <f>MAX(IF(E519=B519,Scoring!$A$3-Scoring!$B$3*ABS(F519-C519),Scoring!$E$3-Scoring!$F$3*ABS((100-F519)-C519)),Scoring!$A$6)</f>
        <v>26.629999999999995</v>
      </c>
      <c r="I519">
        <f t="shared" si="16"/>
      </c>
      <c r="K519">
        <f t="shared" si="17"/>
        <v>55.55</v>
      </c>
    </row>
    <row r="520" spans="1:11" ht="12.75">
      <c r="A520">
        <v>42</v>
      </c>
      <c r="B520" t="s">
        <v>96</v>
      </c>
      <c r="C520">
        <v>78.92</v>
      </c>
      <c r="D520" t="s">
        <v>57</v>
      </c>
      <c r="E520" t="s">
        <v>96</v>
      </c>
      <c r="F520" s="3">
        <v>51.66</v>
      </c>
      <c r="G520" s="4">
        <v>22.74</v>
      </c>
      <c r="H520">
        <f>MAX(IF(E520=B520,Scoring!$A$3-Scoring!$B$3*ABS(F520-C520),Scoring!$E$3-Scoring!$F$3*ABS((100-F520)-C520)),Scoring!$A$6)</f>
        <v>22.739999999999995</v>
      </c>
      <c r="I520">
        <f t="shared" si="16"/>
      </c>
      <c r="K520">
        <f t="shared" si="17"/>
        <v>51.66</v>
      </c>
    </row>
    <row r="521" spans="1:11" ht="12.75">
      <c r="A521">
        <v>42</v>
      </c>
      <c r="B521" t="s">
        <v>96</v>
      </c>
      <c r="C521">
        <v>78.92</v>
      </c>
      <c r="D521" t="s">
        <v>46</v>
      </c>
      <c r="E521" t="s">
        <v>97</v>
      </c>
      <c r="F521" s="3">
        <v>50.8</v>
      </c>
      <c r="G521" s="4">
        <v>0</v>
      </c>
      <c r="H521">
        <f>MAX(IF(E521=B521,Scoring!$A$3-Scoring!$B$3*ABS(F521-C521),Scoring!$E$3-Scoring!$F$3*ABS((100-F521)-C521)),Scoring!$A$6)</f>
        <v>0</v>
      </c>
      <c r="I521">
        <f t="shared" si="16"/>
      </c>
      <c r="K521">
        <f t="shared" si="17"/>
        <v>49.2</v>
      </c>
    </row>
    <row r="522" spans="1:11" ht="12.75">
      <c r="A522">
        <v>42</v>
      </c>
      <c r="B522" t="s">
        <v>96</v>
      </c>
      <c r="C522">
        <v>78.92</v>
      </c>
      <c r="D522" t="s">
        <v>86</v>
      </c>
      <c r="E522" t="s">
        <v>97</v>
      </c>
      <c r="F522" s="3">
        <v>51</v>
      </c>
      <c r="G522" s="4">
        <v>0</v>
      </c>
      <c r="H522">
        <f>MAX(IF(E522=B522,Scoring!$A$3-Scoring!$B$3*ABS(F522-C522),Scoring!$E$3-Scoring!$F$3*ABS((100-F522)-C522)),Scoring!$A$6)</f>
        <v>0</v>
      </c>
      <c r="I522">
        <f t="shared" si="16"/>
      </c>
      <c r="K522">
        <f t="shared" si="17"/>
        <v>49</v>
      </c>
    </row>
    <row r="523" spans="1:11" ht="12.75">
      <c r="A523">
        <v>43</v>
      </c>
      <c r="B523" t="s">
        <v>98</v>
      </c>
      <c r="C523">
        <v>52.21</v>
      </c>
      <c r="D523" t="s">
        <v>50</v>
      </c>
      <c r="E523" t="s">
        <v>98</v>
      </c>
      <c r="F523" s="3">
        <v>52.87</v>
      </c>
      <c r="G523" s="4">
        <v>49.34</v>
      </c>
      <c r="H523">
        <f>MAX(IF(E523=B523,Scoring!$A$3-Scoring!$B$3*ABS(F523-C523),Scoring!$E$3-Scoring!$F$3*ABS((100-F523)-C523)),Scoring!$A$6)</f>
        <v>49.34</v>
      </c>
      <c r="I523">
        <f t="shared" si="16"/>
      </c>
      <c r="K523">
        <f t="shared" si="17"/>
        <v>52.87</v>
      </c>
    </row>
    <row r="524" spans="1:11" ht="12.75">
      <c r="A524">
        <v>43</v>
      </c>
      <c r="B524" t="s">
        <v>98</v>
      </c>
      <c r="C524">
        <v>52.21</v>
      </c>
      <c r="D524" t="s">
        <v>52</v>
      </c>
      <c r="E524" t="s">
        <v>98</v>
      </c>
      <c r="F524" s="3">
        <v>51.5</v>
      </c>
      <c r="G524" s="4">
        <v>49.29</v>
      </c>
      <c r="H524">
        <f>MAX(IF(E524=B524,Scoring!$A$3-Scoring!$B$3*ABS(F524-C524),Scoring!$E$3-Scoring!$F$3*ABS((100-F524)-C524)),Scoring!$A$6)</f>
        <v>49.29</v>
      </c>
      <c r="I524">
        <f t="shared" si="16"/>
      </c>
      <c r="K524">
        <f t="shared" si="17"/>
        <v>51.5</v>
      </c>
    </row>
    <row r="525" spans="1:11" ht="12.75">
      <c r="A525">
        <v>43</v>
      </c>
      <c r="B525" t="s">
        <v>98</v>
      </c>
      <c r="C525">
        <v>52.21</v>
      </c>
      <c r="D525" t="s">
        <v>45</v>
      </c>
      <c r="E525" t="s">
        <v>98</v>
      </c>
      <c r="F525" s="3">
        <v>53.05</v>
      </c>
      <c r="G525" s="4">
        <v>49.16</v>
      </c>
      <c r="H525">
        <f>MAX(IF(E525=B525,Scoring!$A$3-Scoring!$B$3*ABS(F525-C525),Scoring!$E$3-Scoring!$F$3*ABS((100-F525)-C525)),Scoring!$A$6)</f>
        <v>49.160000000000004</v>
      </c>
      <c r="I525">
        <f t="shared" si="16"/>
      </c>
      <c r="K525">
        <f t="shared" si="17"/>
        <v>53.05</v>
      </c>
    </row>
    <row r="526" spans="1:11" ht="12.75">
      <c r="A526">
        <v>43</v>
      </c>
      <c r="B526" t="s">
        <v>98</v>
      </c>
      <c r="C526">
        <v>52.21</v>
      </c>
      <c r="D526" t="s">
        <v>33</v>
      </c>
      <c r="E526" t="s">
        <v>98</v>
      </c>
      <c r="F526" s="3">
        <v>51.37</v>
      </c>
      <c r="G526" s="4">
        <v>49.16</v>
      </c>
      <c r="H526">
        <f>MAX(IF(E526=B526,Scoring!$A$3-Scoring!$B$3*ABS(F526-C526),Scoring!$E$3-Scoring!$F$3*ABS((100-F526)-C526)),Scoring!$A$6)</f>
        <v>49.16</v>
      </c>
      <c r="I526">
        <f t="shared" si="16"/>
      </c>
      <c r="K526">
        <f t="shared" si="17"/>
        <v>51.37</v>
      </c>
    </row>
    <row r="527" spans="1:11" ht="12.75">
      <c r="A527">
        <v>43</v>
      </c>
      <c r="B527" t="s">
        <v>98</v>
      </c>
      <c r="C527">
        <v>52.21</v>
      </c>
      <c r="D527" t="s">
        <v>34</v>
      </c>
      <c r="E527" t="s">
        <v>98</v>
      </c>
      <c r="F527" s="3">
        <v>51.27</v>
      </c>
      <c r="G527" s="4">
        <v>49.06</v>
      </c>
      <c r="H527">
        <f>MAX(IF(E527=B527,Scoring!$A$3-Scoring!$B$3*ABS(F527-C527),Scoring!$E$3-Scoring!$F$3*ABS((100-F527)-C527)),Scoring!$A$6)</f>
        <v>49.06</v>
      </c>
      <c r="I527">
        <f t="shared" si="16"/>
      </c>
      <c r="K527">
        <f t="shared" si="17"/>
        <v>51.27</v>
      </c>
    </row>
    <row r="528" spans="1:11" ht="12.75">
      <c r="A528">
        <v>43</v>
      </c>
      <c r="B528" t="s">
        <v>98</v>
      </c>
      <c r="C528">
        <v>52.21</v>
      </c>
      <c r="D528" t="s">
        <v>12</v>
      </c>
      <c r="E528" t="s">
        <v>98</v>
      </c>
      <c r="F528" s="3">
        <v>53.63</v>
      </c>
      <c r="G528" s="4">
        <v>48.58</v>
      </c>
      <c r="H528">
        <f>MAX(IF(E528=B528,Scoring!$A$3-Scoring!$B$3*ABS(F528-C528),Scoring!$E$3-Scoring!$F$3*ABS((100-F528)-C528)),Scoring!$A$6)</f>
        <v>48.58</v>
      </c>
      <c r="I528">
        <f t="shared" si="16"/>
      </c>
      <c r="K528">
        <f t="shared" si="17"/>
        <v>53.63</v>
      </c>
    </row>
    <row r="529" spans="1:11" ht="12.75">
      <c r="A529">
        <v>43</v>
      </c>
      <c r="B529" t="s">
        <v>98</v>
      </c>
      <c r="C529">
        <v>52.21</v>
      </c>
      <c r="D529" t="s">
        <v>92</v>
      </c>
      <c r="E529" t="s">
        <v>98</v>
      </c>
      <c r="F529" s="3">
        <v>53.9</v>
      </c>
      <c r="G529" s="4">
        <v>48.31</v>
      </c>
      <c r="H529">
        <f>MAX(IF(E529=B529,Scoring!$A$3-Scoring!$B$3*ABS(F529-C529),Scoring!$E$3-Scoring!$F$3*ABS((100-F529)-C529)),Scoring!$A$6)</f>
        <v>48.31</v>
      </c>
      <c r="I529">
        <f t="shared" si="16"/>
      </c>
      <c r="K529">
        <f t="shared" si="17"/>
        <v>53.9</v>
      </c>
    </row>
    <row r="530" spans="1:11" ht="12.75">
      <c r="A530">
        <v>43</v>
      </c>
      <c r="B530" t="s">
        <v>98</v>
      </c>
      <c r="C530">
        <v>52.21</v>
      </c>
      <c r="D530" t="s">
        <v>46</v>
      </c>
      <c r="E530" t="s">
        <v>98</v>
      </c>
      <c r="F530" s="3">
        <v>54.1</v>
      </c>
      <c r="G530" s="4">
        <v>48.11</v>
      </c>
      <c r="H530">
        <f>MAX(IF(E530=B530,Scoring!$A$3-Scoring!$B$3*ABS(F530-C530),Scoring!$E$3-Scoring!$F$3*ABS((100-F530)-C530)),Scoring!$A$6)</f>
        <v>48.11</v>
      </c>
      <c r="I530">
        <f t="shared" si="16"/>
      </c>
      <c r="K530">
        <f t="shared" si="17"/>
        <v>54.1</v>
      </c>
    </row>
    <row r="531" spans="1:11" ht="12.75">
      <c r="A531">
        <v>43</v>
      </c>
      <c r="B531" t="s">
        <v>98</v>
      </c>
      <c r="C531">
        <v>52.21</v>
      </c>
      <c r="D531" t="s">
        <v>10</v>
      </c>
      <c r="E531" t="s">
        <v>98</v>
      </c>
      <c r="F531" s="3">
        <v>50.01</v>
      </c>
      <c r="G531" s="4">
        <v>47.8</v>
      </c>
      <c r="H531">
        <f>MAX(IF(E531=B531,Scoring!$A$3-Scoring!$B$3*ABS(F531-C531),Scoring!$E$3-Scoring!$F$3*ABS((100-F531)-C531)),Scoring!$A$6)</f>
        <v>47.8</v>
      </c>
      <c r="I531">
        <f t="shared" si="16"/>
      </c>
      <c r="K531">
        <f t="shared" si="17"/>
        <v>50.01</v>
      </c>
    </row>
    <row r="532" spans="1:11" ht="12.75">
      <c r="A532">
        <v>43</v>
      </c>
      <c r="B532" t="s">
        <v>98</v>
      </c>
      <c r="C532">
        <v>52.21</v>
      </c>
      <c r="D532" t="s">
        <v>28</v>
      </c>
      <c r="E532" t="s">
        <v>98</v>
      </c>
      <c r="F532" s="3">
        <v>54.77</v>
      </c>
      <c r="G532" s="4">
        <v>47.44</v>
      </c>
      <c r="H532">
        <f>MAX(IF(E532=B532,Scoring!$A$3-Scoring!$B$3*ABS(F532-C532),Scoring!$E$3-Scoring!$F$3*ABS((100-F532)-C532)),Scoring!$A$6)</f>
        <v>47.44</v>
      </c>
      <c r="I532">
        <f t="shared" si="16"/>
      </c>
      <c r="K532">
        <f t="shared" si="17"/>
        <v>54.77</v>
      </c>
    </row>
    <row r="533" spans="1:11" ht="12.75">
      <c r="A533">
        <v>43</v>
      </c>
      <c r="B533" t="s">
        <v>98</v>
      </c>
      <c r="C533">
        <v>52.21</v>
      </c>
      <c r="D533" t="s">
        <v>15</v>
      </c>
      <c r="E533" t="s">
        <v>98</v>
      </c>
      <c r="F533" s="3">
        <v>54.91</v>
      </c>
      <c r="G533" s="4">
        <v>47.3</v>
      </c>
      <c r="H533">
        <f>MAX(IF(E533=B533,Scoring!$A$3-Scoring!$B$3*ABS(F533-C533),Scoring!$E$3-Scoring!$F$3*ABS((100-F533)-C533)),Scoring!$A$6)</f>
        <v>47.300000000000004</v>
      </c>
      <c r="I533">
        <f t="shared" si="16"/>
      </c>
      <c r="K533">
        <f t="shared" si="17"/>
        <v>54.91</v>
      </c>
    </row>
    <row r="534" spans="1:11" ht="12.75">
      <c r="A534">
        <v>43</v>
      </c>
      <c r="B534" t="s">
        <v>98</v>
      </c>
      <c r="C534">
        <v>52.21</v>
      </c>
      <c r="D534" t="s">
        <v>55</v>
      </c>
      <c r="E534" t="s">
        <v>98</v>
      </c>
      <c r="F534" s="3">
        <v>55</v>
      </c>
      <c r="G534" s="4">
        <v>47.21</v>
      </c>
      <c r="H534">
        <f>MAX(IF(E534=B534,Scoring!$A$3-Scoring!$B$3*ABS(F534-C534),Scoring!$E$3-Scoring!$F$3*ABS((100-F534)-C534)),Scoring!$A$6)</f>
        <v>47.21</v>
      </c>
      <c r="I534">
        <f t="shared" si="16"/>
      </c>
      <c r="K534">
        <f t="shared" si="17"/>
        <v>55</v>
      </c>
    </row>
    <row r="535" spans="1:11" ht="12.75">
      <c r="A535">
        <v>43</v>
      </c>
      <c r="B535" t="s">
        <v>98</v>
      </c>
      <c r="C535">
        <v>52.21</v>
      </c>
      <c r="D535" t="s">
        <v>38</v>
      </c>
      <c r="E535" t="s">
        <v>98</v>
      </c>
      <c r="F535" s="3">
        <v>55</v>
      </c>
      <c r="G535" s="4">
        <v>47.21</v>
      </c>
      <c r="H535">
        <f>MAX(IF(E535=B535,Scoring!$A$3-Scoring!$B$3*ABS(F535-C535),Scoring!$E$3-Scoring!$F$3*ABS((100-F535)-C535)),Scoring!$A$6)</f>
        <v>47.21</v>
      </c>
      <c r="I535">
        <f t="shared" si="16"/>
      </c>
      <c r="K535">
        <f t="shared" si="17"/>
        <v>55</v>
      </c>
    </row>
    <row r="536" spans="1:11" ht="12.75">
      <c r="A536">
        <v>43</v>
      </c>
      <c r="B536" t="s">
        <v>98</v>
      </c>
      <c r="C536">
        <v>52.21</v>
      </c>
      <c r="D536" t="s">
        <v>85</v>
      </c>
      <c r="E536" t="s">
        <v>98</v>
      </c>
      <c r="F536" s="3">
        <v>55.32</v>
      </c>
      <c r="G536" s="4">
        <v>46.89</v>
      </c>
      <c r="H536">
        <f>MAX(IF(E536=B536,Scoring!$A$3-Scoring!$B$3*ABS(F536-C536),Scoring!$E$3-Scoring!$F$3*ABS((100-F536)-C536)),Scoring!$A$6)</f>
        <v>46.89</v>
      </c>
      <c r="I536">
        <f t="shared" si="16"/>
      </c>
      <c r="K536">
        <f t="shared" si="17"/>
        <v>55.32</v>
      </c>
    </row>
    <row r="537" spans="1:11" ht="12.75">
      <c r="A537">
        <v>43</v>
      </c>
      <c r="B537" t="s">
        <v>98</v>
      </c>
      <c r="C537">
        <v>52.21</v>
      </c>
      <c r="D537" t="s">
        <v>57</v>
      </c>
      <c r="E537" t="s">
        <v>98</v>
      </c>
      <c r="F537" s="3">
        <v>56.17</v>
      </c>
      <c r="G537" s="4">
        <v>46.04</v>
      </c>
      <c r="H537">
        <f>MAX(IF(E537=B537,Scoring!$A$3-Scoring!$B$3*ABS(F537-C537),Scoring!$E$3-Scoring!$F$3*ABS((100-F537)-C537)),Scoring!$A$6)</f>
        <v>46.04</v>
      </c>
      <c r="I537">
        <f t="shared" si="16"/>
      </c>
      <c r="K537">
        <f t="shared" si="17"/>
        <v>56.17</v>
      </c>
    </row>
    <row r="538" spans="1:11" ht="12.75">
      <c r="A538">
        <v>43</v>
      </c>
      <c r="B538" t="s">
        <v>98</v>
      </c>
      <c r="C538">
        <v>52.21</v>
      </c>
      <c r="D538" t="s">
        <v>18</v>
      </c>
      <c r="E538" t="s">
        <v>98</v>
      </c>
      <c r="F538" s="3">
        <v>56.2</v>
      </c>
      <c r="G538" s="4">
        <v>46.01</v>
      </c>
      <c r="H538">
        <f>MAX(IF(E538=B538,Scoring!$A$3-Scoring!$B$3*ABS(F538-C538),Scoring!$E$3-Scoring!$F$3*ABS((100-F538)-C538)),Scoring!$A$6)</f>
        <v>46.01</v>
      </c>
      <c r="I538">
        <f t="shared" si="16"/>
      </c>
      <c r="K538">
        <f t="shared" si="17"/>
        <v>56.2</v>
      </c>
    </row>
    <row r="539" spans="1:11" ht="12.75">
      <c r="A539">
        <v>43</v>
      </c>
      <c r="B539" t="s">
        <v>98</v>
      </c>
      <c r="C539">
        <v>52.21</v>
      </c>
      <c r="D539" t="s">
        <v>37</v>
      </c>
      <c r="E539" t="s">
        <v>98</v>
      </c>
      <c r="F539" s="3">
        <v>56.2</v>
      </c>
      <c r="G539" s="4">
        <v>46.01</v>
      </c>
      <c r="H539">
        <f>MAX(IF(E539=B539,Scoring!$A$3-Scoring!$B$3*ABS(F539-C539),Scoring!$E$3-Scoring!$F$3*ABS((100-F539)-C539)),Scoring!$A$6)</f>
        <v>46.01</v>
      </c>
      <c r="I539">
        <f t="shared" si="16"/>
      </c>
      <c r="K539">
        <f t="shared" si="17"/>
        <v>56.2</v>
      </c>
    </row>
    <row r="540" spans="1:11" ht="12.75">
      <c r="A540">
        <v>43</v>
      </c>
      <c r="B540" t="s">
        <v>98</v>
      </c>
      <c r="C540">
        <v>52.21</v>
      </c>
      <c r="D540" t="s">
        <v>53</v>
      </c>
      <c r="E540" t="s">
        <v>98</v>
      </c>
      <c r="F540" s="3">
        <v>56.37</v>
      </c>
      <c r="G540" s="4">
        <v>45.84</v>
      </c>
      <c r="H540">
        <f>MAX(IF(E540=B540,Scoring!$A$3-Scoring!$B$3*ABS(F540-C540),Scoring!$E$3-Scoring!$F$3*ABS((100-F540)-C540)),Scoring!$A$6)</f>
        <v>45.84</v>
      </c>
      <c r="I540">
        <f t="shared" si="16"/>
      </c>
      <c r="K540">
        <f t="shared" si="17"/>
        <v>56.37</v>
      </c>
    </row>
    <row r="541" spans="1:11" ht="12.75">
      <c r="A541">
        <v>43</v>
      </c>
      <c r="B541" t="s">
        <v>98</v>
      </c>
      <c r="C541">
        <v>52.21</v>
      </c>
      <c r="D541" t="s">
        <v>27</v>
      </c>
      <c r="E541" t="s">
        <v>98</v>
      </c>
      <c r="F541" s="3">
        <v>56.66</v>
      </c>
      <c r="G541" s="4">
        <v>45.55</v>
      </c>
      <c r="H541">
        <f>MAX(IF(E541=B541,Scoring!$A$3-Scoring!$B$3*ABS(F541-C541),Scoring!$E$3-Scoring!$F$3*ABS((100-F541)-C541)),Scoring!$A$6)</f>
        <v>45.550000000000004</v>
      </c>
      <c r="I541">
        <f t="shared" si="16"/>
      </c>
      <c r="K541">
        <f t="shared" si="17"/>
        <v>56.66</v>
      </c>
    </row>
    <row r="542" spans="1:11" ht="12.75">
      <c r="A542">
        <v>43</v>
      </c>
      <c r="B542" t="s">
        <v>98</v>
      </c>
      <c r="C542">
        <v>52.21</v>
      </c>
      <c r="D542" t="s">
        <v>19</v>
      </c>
      <c r="E542" t="s">
        <v>98</v>
      </c>
      <c r="F542" s="3">
        <v>56.74</v>
      </c>
      <c r="G542" s="4">
        <v>45.47</v>
      </c>
      <c r="H542">
        <f>MAX(IF(E542=B542,Scoring!$A$3-Scoring!$B$3*ABS(F542-C542),Scoring!$E$3-Scoring!$F$3*ABS((100-F542)-C542)),Scoring!$A$6)</f>
        <v>45.47</v>
      </c>
      <c r="I542">
        <f t="shared" si="16"/>
      </c>
      <c r="K542">
        <f t="shared" si="17"/>
        <v>56.74</v>
      </c>
    </row>
    <row r="543" spans="1:11" ht="12.75">
      <c r="A543">
        <v>43</v>
      </c>
      <c r="B543" t="s">
        <v>98</v>
      </c>
      <c r="C543">
        <v>52.21</v>
      </c>
      <c r="D543" t="s">
        <v>13</v>
      </c>
      <c r="E543" t="s">
        <v>98</v>
      </c>
      <c r="F543" s="3">
        <v>56.78</v>
      </c>
      <c r="G543" s="4">
        <v>45.43</v>
      </c>
      <c r="H543">
        <f>MAX(IF(E543=B543,Scoring!$A$3-Scoring!$B$3*ABS(F543-C543),Scoring!$E$3-Scoring!$F$3*ABS((100-F543)-C543)),Scoring!$A$6)</f>
        <v>45.43</v>
      </c>
      <c r="I543">
        <f t="shared" si="16"/>
      </c>
      <c r="K543">
        <f t="shared" si="17"/>
        <v>56.78</v>
      </c>
    </row>
    <row r="544" spans="1:11" ht="12.75">
      <c r="A544">
        <v>43</v>
      </c>
      <c r="B544" t="s">
        <v>98</v>
      </c>
      <c r="C544">
        <v>52.21</v>
      </c>
      <c r="D544" t="s">
        <v>49</v>
      </c>
      <c r="E544" t="s">
        <v>98</v>
      </c>
      <c r="F544" s="3">
        <v>56.89</v>
      </c>
      <c r="G544" s="4">
        <v>45.32</v>
      </c>
      <c r="H544">
        <f>MAX(IF(E544=B544,Scoring!$A$3-Scoring!$B$3*ABS(F544-C544),Scoring!$E$3-Scoring!$F$3*ABS((100-F544)-C544)),Scoring!$A$6)</f>
        <v>45.32</v>
      </c>
      <c r="I544">
        <f t="shared" si="16"/>
      </c>
      <c r="K544">
        <f t="shared" si="17"/>
        <v>56.89</v>
      </c>
    </row>
    <row r="545" spans="1:11" ht="12.75">
      <c r="A545">
        <v>43</v>
      </c>
      <c r="B545" t="s">
        <v>98</v>
      </c>
      <c r="C545">
        <v>52.21</v>
      </c>
      <c r="D545" t="s">
        <v>14</v>
      </c>
      <c r="E545" t="s">
        <v>98</v>
      </c>
      <c r="F545" s="3">
        <v>56.91</v>
      </c>
      <c r="G545" s="4">
        <v>45.3</v>
      </c>
      <c r="H545">
        <f>MAX(IF(E545=B545,Scoring!$A$3-Scoring!$B$3*ABS(F545-C545),Scoring!$E$3-Scoring!$F$3*ABS((100-F545)-C545)),Scoring!$A$6)</f>
        <v>45.300000000000004</v>
      </c>
      <c r="I545">
        <f t="shared" si="16"/>
      </c>
      <c r="K545">
        <f t="shared" si="17"/>
        <v>56.91</v>
      </c>
    </row>
    <row r="546" spans="1:11" ht="12.75">
      <c r="A546">
        <v>43</v>
      </c>
      <c r="B546" t="s">
        <v>98</v>
      </c>
      <c r="C546">
        <v>52.21</v>
      </c>
      <c r="D546" t="s">
        <v>81</v>
      </c>
      <c r="E546" t="s">
        <v>98</v>
      </c>
      <c r="F546" s="3">
        <v>56.92</v>
      </c>
      <c r="G546" s="4">
        <v>45.29</v>
      </c>
      <c r="H546">
        <f>MAX(IF(E546=B546,Scoring!$A$3-Scoring!$B$3*ABS(F546-C546),Scoring!$E$3-Scoring!$F$3*ABS((100-F546)-C546)),Scoring!$A$6)</f>
        <v>45.29</v>
      </c>
      <c r="I546">
        <f t="shared" si="16"/>
      </c>
      <c r="K546">
        <f t="shared" si="17"/>
        <v>56.92</v>
      </c>
    </row>
    <row r="547" spans="1:11" ht="12.75">
      <c r="A547">
        <v>43</v>
      </c>
      <c r="B547" t="s">
        <v>98</v>
      </c>
      <c r="C547">
        <v>52.21</v>
      </c>
      <c r="D547" t="s">
        <v>36</v>
      </c>
      <c r="E547" t="s">
        <v>98</v>
      </c>
      <c r="F547" s="3">
        <v>57.06</v>
      </c>
      <c r="G547" s="4">
        <v>45.15</v>
      </c>
      <c r="H547">
        <f>MAX(IF(E547=B547,Scoring!$A$3-Scoring!$B$3*ABS(F547-C547),Scoring!$E$3-Scoring!$F$3*ABS((100-F547)-C547)),Scoring!$A$6)</f>
        <v>45.15</v>
      </c>
      <c r="I547">
        <f t="shared" si="16"/>
      </c>
      <c r="K547">
        <f t="shared" si="17"/>
        <v>57.06</v>
      </c>
    </row>
    <row r="548" spans="1:11" ht="12.75">
      <c r="A548">
        <v>43</v>
      </c>
      <c r="B548" t="s">
        <v>98</v>
      </c>
      <c r="C548">
        <v>52.21</v>
      </c>
      <c r="D548" t="s">
        <v>94</v>
      </c>
      <c r="E548" t="s">
        <v>98</v>
      </c>
      <c r="F548" s="3">
        <v>57.23</v>
      </c>
      <c r="G548" s="4">
        <v>44.98</v>
      </c>
      <c r="H548">
        <f>MAX(IF(E548=B548,Scoring!$A$3-Scoring!$B$3*ABS(F548-C548),Scoring!$E$3-Scoring!$F$3*ABS((100-F548)-C548)),Scoring!$A$6)</f>
        <v>44.980000000000004</v>
      </c>
      <c r="I548">
        <f t="shared" si="16"/>
      </c>
      <c r="K548">
        <f t="shared" si="17"/>
        <v>57.23</v>
      </c>
    </row>
    <row r="549" spans="1:11" ht="12.75">
      <c r="A549">
        <v>43</v>
      </c>
      <c r="B549" t="s">
        <v>98</v>
      </c>
      <c r="C549">
        <v>52.21</v>
      </c>
      <c r="D549" t="s">
        <v>48</v>
      </c>
      <c r="E549" t="s">
        <v>98</v>
      </c>
      <c r="F549" s="3">
        <v>57.24</v>
      </c>
      <c r="G549" s="4">
        <v>44.97</v>
      </c>
      <c r="H549">
        <f>MAX(IF(E549=B549,Scoring!$A$3-Scoring!$B$3*ABS(F549-C549),Scoring!$E$3-Scoring!$F$3*ABS((100-F549)-C549)),Scoring!$A$6)</f>
        <v>44.97</v>
      </c>
      <c r="I549">
        <f t="shared" si="16"/>
      </c>
      <c r="K549">
        <f t="shared" si="17"/>
        <v>57.24</v>
      </c>
    </row>
    <row r="550" spans="1:11" ht="12.75">
      <c r="A550">
        <v>43</v>
      </c>
      <c r="B550" t="s">
        <v>98</v>
      </c>
      <c r="C550">
        <v>52.21</v>
      </c>
      <c r="D550" t="s">
        <v>32</v>
      </c>
      <c r="E550" t="s">
        <v>98</v>
      </c>
      <c r="F550" s="3">
        <v>57.8</v>
      </c>
      <c r="G550" s="4">
        <v>44.41</v>
      </c>
      <c r="H550">
        <f>MAX(IF(E550=B550,Scoring!$A$3-Scoring!$B$3*ABS(F550-C550),Scoring!$E$3-Scoring!$F$3*ABS((100-F550)-C550)),Scoring!$A$6)</f>
        <v>44.410000000000004</v>
      </c>
      <c r="I550">
        <f t="shared" si="16"/>
      </c>
      <c r="K550">
        <f t="shared" si="17"/>
        <v>57.8</v>
      </c>
    </row>
    <row r="551" spans="1:11" ht="12.75">
      <c r="A551">
        <v>43</v>
      </c>
      <c r="B551" t="s">
        <v>98</v>
      </c>
      <c r="C551">
        <v>52.21</v>
      </c>
      <c r="D551" t="s">
        <v>40</v>
      </c>
      <c r="E551" t="s">
        <v>98</v>
      </c>
      <c r="F551" s="3">
        <v>57.99</v>
      </c>
      <c r="G551" s="4">
        <v>44.22</v>
      </c>
      <c r="H551">
        <f>MAX(IF(E551=B551,Scoring!$A$3-Scoring!$B$3*ABS(F551-C551),Scoring!$E$3-Scoring!$F$3*ABS((100-F551)-C551)),Scoring!$A$6)</f>
        <v>44.22</v>
      </c>
      <c r="I551">
        <f t="shared" si="16"/>
      </c>
      <c r="K551">
        <f t="shared" si="17"/>
        <v>57.99</v>
      </c>
    </row>
    <row r="552" spans="1:11" ht="12.75">
      <c r="A552">
        <v>43</v>
      </c>
      <c r="B552" t="s">
        <v>98</v>
      </c>
      <c r="C552">
        <v>52.21</v>
      </c>
      <c r="D552" t="s">
        <v>43</v>
      </c>
      <c r="E552" t="s">
        <v>98</v>
      </c>
      <c r="F552" s="3">
        <v>58</v>
      </c>
      <c r="G552" s="4">
        <v>44.21</v>
      </c>
      <c r="H552">
        <f>MAX(IF(E552=B552,Scoring!$A$3-Scoring!$B$3*ABS(F552-C552),Scoring!$E$3-Scoring!$F$3*ABS((100-F552)-C552)),Scoring!$A$6)</f>
        <v>44.21</v>
      </c>
      <c r="I552">
        <f t="shared" si="16"/>
      </c>
      <c r="K552">
        <f t="shared" si="17"/>
        <v>58</v>
      </c>
    </row>
    <row r="553" spans="1:11" ht="12.75">
      <c r="A553">
        <v>43</v>
      </c>
      <c r="B553" t="s">
        <v>98</v>
      </c>
      <c r="C553">
        <v>52.21</v>
      </c>
      <c r="D553" t="s">
        <v>47</v>
      </c>
      <c r="E553" t="s">
        <v>98</v>
      </c>
      <c r="F553" s="3">
        <v>59</v>
      </c>
      <c r="G553" s="4">
        <v>43.21</v>
      </c>
      <c r="H553">
        <f>MAX(IF(E553=B553,Scoring!$A$3-Scoring!$B$3*ABS(F553-C553),Scoring!$E$3-Scoring!$F$3*ABS((100-F553)-C553)),Scoring!$A$6)</f>
        <v>43.21</v>
      </c>
      <c r="I553">
        <f t="shared" si="16"/>
      </c>
      <c r="K553">
        <f t="shared" si="17"/>
        <v>59</v>
      </c>
    </row>
    <row r="554" spans="1:11" ht="12.75">
      <c r="A554">
        <v>43</v>
      </c>
      <c r="B554" t="s">
        <v>98</v>
      </c>
      <c r="C554">
        <v>52.21</v>
      </c>
      <c r="D554" t="s">
        <v>16</v>
      </c>
      <c r="E554" t="s">
        <v>98</v>
      </c>
      <c r="F554" s="3">
        <v>59.11</v>
      </c>
      <c r="G554" s="4">
        <v>43.1</v>
      </c>
      <c r="H554">
        <f>MAX(IF(E554=B554,Scoring!$A$3-Scoring!$B$3*ABS(F554-C554),Scoring!$E$3-Scoring!$F$3*ABS((100-F554)-C554)),Scoring!$A$6)</f>
        <v>43.1</v>
      </c>
      <c r="I554">
        <f t="shared" si="16"/>
      </c>
      <c r="K554">
        <f t="shared" si="17"/>
        <v>59.11</v>
      </c>
    </row>
    <row r="555" spans="1:11" ht="12.75">
      <c r="A555">
        <v>43</v>
      </c>
      <c r="B555" t="s">
        <v>98</v>
      </c>
      <c r="C555">
        <v>52.21</v>
      </c>
      <c r="D555" t="s">
        <v>70</v>
      </c>
      <c r="E555" t="s">
        <v>98</v>
      </c>
      <c r="F555" s="3">
        <v>59.54</v>
      </c>
      <c r="G555" s="4">
        <v>42.67</v>
      </c>
      <c r="H555">
        <f>MAX(IF(E555=B555,Scoring!$A$3-Scoring!$B$3*ABS(F555-C555),Scoring!$E$3-Scoring!$F$3*ABS((100-F555)-C555)),Scoring!$A$6)</f>
        <v>42.67</v>
      </c>
      <c r="I555">
        <f t="shared" si="16"/>
      </c>
      <c r="K555">
        <f t="shared" si="17"/>
        <v>59.54</v>
      </c>
    </row>
    <row r="556" spans="1:11" ht="12.75">
      <c r="A556">
        <v>43</v>
      </c>
      <c r="B556" t="s">
        <v>98</v>
      </c>
      <c r="C556">
        <v>52.21</v>
      </c>
      <c r="D556" t="s">
        <v>29</v>
      </c>
      <c r="E556" t="s">
        <v>98</v>
      </c>
      <c r="F556" s="3">
        <v>60</v>
      </c>
      <c r="G556" s="4">
        <v>42.21</v>
      </c>
      <c r="H556">
        <f>MAX(IF(E556=B556,Scoring!$A$3-Scoring!$B$3*ABS(F556-C556),Scoring!$E$3-Scoring!$F$3*ABS((100-F556)-C556)),Scoring!$A$6)</f>
        <v>42.21</v>
      </c>
      <c r="I556">
        <f t="shared" si="16"/>
      </c>
      <c r="K556">
        <f t="shared" si="17"/>
        <v>60</v>
      </c>
    </row>
    <row r="557" spans="1:11" ht="12.75">
      <c r="A557">
        <v>43</v>
      </c>
      <c r="B557" t="s">
        <v>98</v>
      </c>
      <c r="C557">
        <v>52.21</v>
      </c>
      <c r="D557" t="s">
        <v>78</v>
      </c>
      <c r="E557" t="s">
        <v>98</v>
      </c>
      <c r="F557" s="3">
        <v>62.12</v>
      </c>
      <c r="G557" s="4">
        <v>40.09</v>
      </c>
      <c r="H557">
        <f>MAX(IF(E557=B557,Scoring!$A$3-Scoring!$B$3*ABS(F557-C557),Scoring!$E$3-Scoring!$F$3*ABS((100-F557)-C557)),Scoring!$A$6)</f>
        <v>40.09</v>
      </c>
      <c r="I557">
        <f t="shared" si="16"/>
      </c>
      <c r="K557">
        <f t="shared" si="17"/>
        <v>62.12</v>
      </c>
    </row>
    <row r="558" spans="1:11" ht="12.75">
      <c r="A558">
        <v>43</v>
      </c>
      <c r="B558" t="s">
        <v>98</v>
      </c>
      <c r="C558">
        <v>52.21</v>
      </c>
      <c r="D558" t="s">
        <v>11</v>
      </c>
      <c r="E558" t="s">
        <v>98</v>
      </c>
      <c r="F558" s="3">
        <v>62.33</v>
      </c>
      <c r="G558" s="4">
        <v>39.88</v>
      </c>
      <c r="H558">
        <f>MAX(IF(E558=B558,Scoring!$A$3-Scoring!$B$3*ABS(F558-C558),Scoring!$E$3-Scoring!$F$3*ABS((100-F558)-C558)),Scoring!$A$6)</f>
        <v>39.88</v>
      </c>
      <c r="I558">
        <f t="shared" si="16"/>
      </c>
      <c r="K558">
        <f t="shared" si="17"/>
        <v>62.33</v>
      </c>
    </row>
    <row r="559" spans="1:11" ht="12.75">
      <c r="A559">
        <v>43</v>
      </c>
      <c r="B559" t="s">
        <v>98</v>
      </c>
      <c r="C559">
        <v>52.21</v>
      </c>
      <c r="D559" t="s">
        <v>91</v>
      </c>
      <c r="E559" t="s">
        <v>98</v>
      </c>
      <c r="F559" s="3">
        <v>62.37</v>
      </c>
      <c r="G559" s="4">
        <v>39.84</v>
      </c>
      <c r="H559">
        <f>MAX(IF(E559=B559,Scoring!$A$3-Scoring!$B$3*ABS(F559-C559),Scoring!$E$3-Scoring!$F$3*ABS((100-F559)-C559)),Scoring!$A$6)</f>
        <v>39.84</v>
      </c>
      <c r="I559">
        <f t="shared" si="16"/>
      </c>
      <c r="K559">
        <f t="shared" si="17"/>
        <v>62.37</v>
      </c>
    </row>
    <row r="560" spans="1:11" ht="12.75">
      <c r="A560">
        <v>43</v>
      </c>
      <c r="B560" t="s">
        <v>98</v>
      </c>
      <c r="C560">
        <v>52.21</v>
      </c>
      <c r="D560" t="s">
        <v>41</v>
      </c>
      <c r="E560" t="s">
        <v>98</v>
      </c>
      <c r="F560" s="3">
        <v>64.24</v>
      </c>
      <c r="G560" s="4">
        <v>37.97</v>
      </c>
      <c r="H560">
        <f>MAX(IF(E560=B560,Scoring!$A$3-Scoring!$B$3*ABS(F560-C560),Scoring!$E$3-Scoring!$F$3*ABS((100-F560)-C560)),Scoring!$A$6)</f>
        <v>37.970000000000006</v>
      </c>
      <c r="I560">
        <f t="shared" si="16"/>
      </c>
      <c r="K560">
        <f t="shared" si="17"/>
        <v>64.24</v>
      </c>
    </row>
    <row r="561" spans="1:11" ht="12.75">
      <c r="A561">
        <v>43</v>
      </c>
      <c r="B561" t="s">
        <v>98</v>
      </c>
      <c r="C561">
        <v>52.21</v>
      </c>
      <c r="D561" t="s">
        <v>93</v>
      </c>
      <c r="E561" t="s">
        <v>98</v>
      </c>
      <c r="F561" s="3">
        <v>65.2</v>
      </c>
      <c r="G561" s="4">
        <v>37.01</v>
      </c>
      <c r="H561">
        <f>MAX(IF(E561=B561,Scoring!$A$3-Scoring!$B$3*ABS(F561-C561),Scoring!$E$3-Scoring!$F$3*ABS((100-F561)-C561)),Scoring!$A$6)</f>
        <v>37.01</v>
      </c>
      <c r="I561">
        <f t="shared" si="16"/>
      </c>
      <c r="K561">
        <f t="shared" si="17"/>
        <v>65.2</v>
      </c>
    </row>
    <row r="562" spans="1:11" ht="12.75">
      <c r="A562">
        <v>43</v>
      </c>
      <c r="B562" t="s">
        <v>98</v>
      </c>
      <c r="C562">
        <v>52.21</v>
      </c>
      <c r="D562" t="s">
        <v>95</v>
      </c>
      <c r="E562" t="s">
        <v>98</v>
      </c>
      <c r="F562" s="3">
        <v>69.43</v>
      </c>
      <c r="G562" s="4">
        <v>32.78</v>
      </c>
      <c r="H562">
        <f>MAX(IF(E562=B562,Scoring!$A$3-Scoring!$B$3*ABS(F562-C562),Scoring!$E$3-Scoring!$F$3*ABS((100-F562)-C562)),Scoring!$A$6)</f>
        <v>32.779999999999994</v>
      </c>
      <c r="I562">
        <f t="shared" si="16"/>
      </c>
      <c r="K562">
        <f t="shared" si="17"/>
        <v>69.43</v>
      </c>
    </row>
    <row r="563" spans="1:11" ht="12.75">
      <c r="A563">
        <v>43</v>
      </c>
      <c r="B563" t="s">
        <v>98</v>
      </c>
      <c r="C563">
        <v>52.21</v>
      </c>
      <c r="D563" t="s">
        <v>35</v>
      </c>
      <c r="E563" t="s">
        <v>99</v>
      </c>
      <c r="F563" s="3">
        <v>50.23</v>
      </c>
      <c r="G563" s="4">
        <v>22.56</v>
      </c>
      <c r="H563">
        <f>MAX(IF(E563=B563,Scoring!$A$3-Scoring!$B$3*ABS(F563-C563),Scoring!$E$3-Scoring!$F$3*ABS((100-F563)-C563)),Scoring!$A$6)</f>
        <v>22.560000000000002</v>
      </c>
      <c r="I563">
        <f t="shared" si="16"/>
      </c>
      <c r="K563">
        <f t="shared" si="17"/>
        <v>49.77</v>
      </c>
    </row>
    <row r="564" spans="1:11" ht="12.75">
      <c r="A564">
        <v>43</v>
      </c>
      <c r="B564" t="s">
        <v>98</v>
      </c>
      <c r="C564">
        <v>52.21</v>
      </c>
      <c r="D564" t="s">
        <v>5</v>
      </c>
      <c r="E564" t="s">
        <v>99</v>
      </c>
      <c r="F564" s="3">
        <v>50.55</v>
      </c>
      <c r="G564" s="4">
        <v>22.24</v>
      </c>
      <c r="H564">
        <f>MAX(IF(E564=B564,Scoring!$A$3-Scoring!$B$3*ABS(F564-C564),Scoring!$E$3-Scoring!$F$3*ABS((100-F564)-C564)),Scoring!$A$6)</f>
        <v>22.240000000000002</v>
      </c>
      <c r="I564">
        <f t="shared" si="16"/>
      </c>
      <c r="K564">
        <f t="shared" si="17"/>
        <v>49.45</v>
      </c>
    </row>
    <row r="565" spans="1:11" ht="12.75">
      <c r="A565">
        <v>43</v>
      </c>
      <c r="B565" t="s">
        <v>98</v>
      </c>
      <c r="C565">
        <v>52.21</v>
      </c>
      <c r="D565" t="s">
        <v>8</v>
      </c>
      <c r="E565" t="s">
        <v>99</v>
      </c>
      <c r="F565" s="3">
        <v>50.77</v>
      </c>
      <c r="G565" s="4">
        <v>22.02</v>
      </c>
      <c r="H565">
        <f>MAX(IF(E565=B565,Scoring!$A$3-Scoring!$B$3*ABS(F565-C565),Scoring!$E$3-Scoring!$F$3*ABS((100-F565)-C565)),Scoring!$A$6)</f>
        <v>22.019999999999996</v>
      </c>
      <c r="I565">
        <f t="shared" si="16"/>
      </c>
      <c r="K565">
        <f t="shared" si="17"/>
        <v>49.23</v>
      </c>
    </row>
    <row r="566" spans="1:11" ht="12.75">
      <c r="A566">
        <v>43</v>
      </c>
      <c r="B566" t="s">
        <v>98</v>
      </c>
      <c r="C566">
        <v>52.21</v>
      </c>
      <c r="D566" t="s">
        <v>24</v>
      </c>
      <c r="E566" t="s">
        <v>99</v>
      </c>
      <c r="F566" s="3">
        <v>51.11</v>
      </c>
      <c r="G566" s="4">
        <v>21.68</v>
      </c>
      <c r="H566">
        <f>MAX(IF(E566=B566,Scoring!$A$3-Scoring!$B$3*ABS(F566-C566),Scoring!$E$3-Scoring!$F$3*ABS((100-F566)-C566)),Scoring!$A$6)</f>
        <v>21.68</v>
      </c>
      <c r="I566">
        <f t="shared" si="16"/>
      </c>
      <c r="K566">
        <f t="shared" si="17"/>
        <v>48.89</v>
      </c>
    </row>
    <row r="567" spans="1:11" ht="12.75">
      <c r="A567">
        <v>43</v>
      </c>
      <c r="B567" t="s">
        <v>98</v>
      </c>
      <c r="C567">
        <v>52.21</v>
      </c>
      <c r="D567" t="s">
        <v>20</v>
      </c>
      <c r="E567" t="s">
        <v>99</v>
      </c>
      <c r="F567" s="3">
        <v>51.52</v>
      </c>
      <c r="G567" s="4">
        <v>21.27</v>
      </c>
      <c r="H567">
        <f>MAX(IF(E567=B567,Scoring!$A$3-Scoring!$B$3*ABS(F567-C567),Scoring!$E$3-Scoring!$F$3*ABS((100-F567)-C567)),Scoring!$A$6)</f>
        <v>21.269999999999996</v>
      </c>
      <c r="I567">
        <f t="shared" si="16"/>
      </c>
      <c r="K567">
        <f t="shared" si="17"/>
        <v>48.48</v>
      </c>
    </row>
    <row r="568" spans="1:11" ht="12.75">
      <c r="A568">
        <v>43</v>
      </c>
      <c r="B568" t="s">
        <v>98</v>
      </c>
      <c r="C568">
        <v>52.21</v>
      </c>
      <c r="D568" t="s">
        <v>21</v>
      </c>
      <c r="E568" t="s">
        <v>99</v>
      </c>
      <c r="F568" s="3">
        <v>52.24</v>
      </c>
      <c r="G568" s="4">
        <v>20.55</v>
      </c>
      <c r="H568">
        <f>MAX(IF(E568=B568,Scoring!$A$3-Scoring!$B$3*ABS(F568-C568),Scoring!$E$3-Scoring!$F$3*ABS((100-F568)-C568)),Scoring!$A$6)</f>
        <v>20.549999999999997</v>
      </c>
      <c r="I568">
        <f t="shared" si="16"/>
      </c>
      <c r="K568">
        <f t="shared" si="17"/>
        <v>47.76</v>
      </c>
    </row>
    <row r="569" spans="1:11" ht="12.75">
      <c r="A569">
        <v>43</v>
      </c>
      <c r="B569" t="s">
        <v>98</v>
      </c>
      <c r="C569">
        <v>52.21</v>
      </c>
      <c r="D569" t="s">
        <v>17</v>
      </c>
      <c r="E569" t="s">
        <v>99</v>
      </c>
      <c r="F569" s="3">
        <v>52.53</v>
      </c>
      <c r="G569" s="4">
        <v>20.26</v>
      </c>
      <c r="H569">
        <f>MAX(IF(E569=B569,Scoring!$A$3-Scoring!$B$3*ABS(F569-C569),Scoring!$E$3-Scoring!$F$3*ABS((100-F569)-C569)),Scoring!$A$6)</f>
        <v>20.259999999999998</v>
      </c>
      <c r="I569">
        <f t="shared" si="16"/>
      </c>
      <c r="K569">
        <f t="shared" si="17"/>
        <v>47.47</v>
      </c>
    </row>
    <row r="570" spans="1:11" ht="12.75">
      <c r="A570">
        <v>43</v>
      </c>
      <c r="B570" t="s">
        <v>98</v>
      </c>
      <c r="C570">
        <v>52.21</v>
      </c>
      <c r="D570" t="s">
        <v>42</v>
      </c>
      <c r="E570" t="s">
        <v>99</v>
      </c>
      <c r="F570" s="3">
        <v>53.97</v>
      </c>
      <c r="G570" s="4">
        <v>18.82</v>
      </c>
      <c r="H570">
        <f>MAX(IF(E570=B570,Scoring!$A$3-Scoring!$B$3*ABS(F570-C570),Scoring!$E$3-Scoring!$F$3*ABS((100-F570)-C570)),Scoring!$A$6)</f>
        <v>18.82</v>
      </c>
      <c r="I570">
        <f t="shared" si="16"/>
      </c>
      <c r="K570">
        <f t="shared" si="17"/>
        <v>46.03</v>
      </c>
    </row>
    <row r="571" spans="1:11" ht="12.75">
      <c r="A571">
        <v>43</v>
      </c>
      <c r="B571" t="s">
        <v>98</v>
      </c>
      <c r="C571">
        <v>52.21</v>
      </c>
      <c r="D571" t="s">
        <v>9</v>
      </c>
      <c r="E571" t="s">
        <v>99</v>
      </c>
      <c r="F571" s="3">
        <v>55</v>
      </c>
      <c r="G571" s="4">
        <v>17.79</v>
      </c>
      <c r="H571">
        <f>MAX(IF(E571=B571,Scoring!$A$3-Scoring!$B$3*ABS(F571-C571),Scoring!$E$3-Scoring!$F$3*ABS((100-F571)-C571)),Scoring!$A$6)</f>
        <v>17.79</v>
      </c>
      <c r="I571">
        <f t="shared" si="16"/>
      </c>
      <c r="K571">
        <f t="shared" si="17"/>
        <v>45</v>
      </c>
    </row>
    <row r="572" spans="1:11" ht="12.75">
      <c r="A572">
        <v>43</v>
      </c>
      <c r="B572" t="s">
        <v>98</v>
      </c>
      <c r="C572">
        <v>52.21</v>
      </c>
      <c r="D572" t="s">
        <v>26</v>
      </c>
      <c r="E572" t="s">
        <v>99</v>
      </c>
      <c r="F572" s="3">
        <v>56.24</v>
      </c>
      <c r="G572" s="4">
        <v>16.55</v>
      </c>
      <c r="H572">
        <f>MAX(IF(E572=B572,Scoring!$A$3-Scoring!$B$3*ABS(F572-C572),Scoring!$E$3-Scoring!$F$3*ABS((100-F572)-C572)),Scoring!$A$6)</f>
        <v>16.549999999999997</v>
      </c>
      <c r="I572">
        <f t="shared" si="16"/>
      </c>
      <c r="K572">
        <f t="shared" si="17"/>
        <v>43.76</v>
      </c>
    </row>
    <row r="573" spans="1:11" ht="12.75">
      <c r="A573">
        <v>43</v>
      </c>
      <c r="B573" t="s">
        <v>98</v>
      </c>
      <c r="C573">
        <v>52.21</v>
      </c>
      <c r="D573" t="s">
        <v>86</v>
      </c>
      <c r="E573" t="s">
        <v>99</v>
      </c>
      <c r="F573" s="3">
        <v>57</v>
      </c>
      <c r="G573" s="4">
        <v>15.79</v>
      </c>
      <c r="H573">
        <f>MAX(IF(E573=B573,Scoring!$A$3-Scoring!$B$3*ABS(F573-C573),Scoring!$E$3-Scoring!$F$3*ABS((100-F573)-C573)),Scoring!$A$6)</f>
        <v>15.79</v>
      </c>
      <c r="I573">
        <f t="shared" si="16"/>
      </c>
      <c r="K573">
        <f t="shared" si="17"/>
        <v>43</v>
      </c>
    </row>
    <row r="574" spans="1:11" ht="12.75">
      <c r="A574">
        <v>43</v>
      </c>
      <c r="B574" t="s">
        <v>98</v>
      </c>
      <c r="C574">
        <v>52.21</v>
      </c>
      <c r="D574" t="s">
        <v>51</v>
      </c>
      <c r="E574" t="s">
        <v>99</v>
      </c>
      <c r="F574" s="3">
        <v>57.88</v>
      </c>
      <c r="G574" s="4">
        <v>14.91</v>
      </c>
      <c r="H574">
        <f>MAX(IF(E574=B574,Scoring!$A$3-Scoring!$B$3*ABS(F574-C574),Scoring!$E$3-Scoring!$F$3*ABS((100-F574)-C574)),Scoring!$A$6)</f>
        <v>14.909999999999997</v>
      </c>
      <c r="I574">
        <f t="shared" si="16"/>
      </c>
      <c r="K574">
        <f t="shared" si="17"/>
        <v>42.12</v>
      </c>
    </row>
    <row r="575" spans="1:11" ht="12.75">
      <c r="A575">
        <v>43</v>
      </c>
      <c r="B575" t="s">
        <v>98</v>
      </c>
      <c r="C575">
        <v>52.21</v>
      </c>
      <c r="D575" t="s">
        <v>25</v>
      </c>
      <c r="E575" t="s">
        <v>99</v>
      </c>
      <c r="F575" s="3">
        <v>61.39</v>
      </c>
      <c r="G575" s="4">
        <v>11.4</v>
      </c>
      <c r="H575">
        <f>MAX(IF(E575=B575,Scoring!$A$3-Scoring!$B$3*ABS(F575-C575),Scoring!$E$3-Scoring!$F$3*ABS((100-F575)-C575)),Scoring!$A$6)</f>
        <v>11.399999999999999</v>
      </c>
      <c r="I575">
        <f t="shared" si="16"/>
      </c>
      <c r="K575">
        <f t="shared" si="17"/>
        <v>38.61</v>
      </c>
    </row>
    <row r="576" spans="1:11" ht="12.75">
      <c r="A576">
        <v>43</v>
      </c>
      <c r="B576" t="s">
        <v>98</v>
      </c>
      <c r="C576">
        <v>52.21</v>
      </c>
      <c r="D576" t="s">
        <v>72</v>
      </c>
      <c r="E576" t="s">
        <v>99</v>
      </c>
      <c r="F576" s="3">
        <v>65</v>
      </c>
      <c r="G576" s="4">
        <v>7.79</v>
      </c>
      <c r="H576">
        <f>MAX(IF(E576=B576,Scoring!$A$3-Scoring!$B$3*ABS(F576-C576),Scoring!$E$3-Scoring!$F$3*ABS((100-F576)-C576)),Scoring!$A$6)</f>
        <v>7.789999999999999</v>
      </c>
      <c r="I576">
        <f t="shared" si="16"/>
      </c>
      <c r="K576">
        <f t="shared" si="17"/>
        <v>35</v>
      </c>
    </row>
    <row r="577" spans="1:11" ht="12.75">
      <c r="A577">
        <v>44</v>
      </c>
      <c r="B577" t="s">
        <v>100</v>
      </c>
      <c r="C577">
        <v>82.67</v>
      </c>
      <c r="D577" t="s">
        <v>33</v>
      </c>
      <c r="E577" t="s">
        <v>100</v>
      </c>
      <c r="F577" s="3">
        <v>82.76</v>
      </c>
      <c r="G577" s="4">
        <v>49.91</v>
      </c>
      <c r="H577">
        <f>MAX(IF(E577=B577,Scoring!$A$3-Scoring!$B$3*ABS(F577-C577),Scoring!$E$3-Scoring!$F$3*ABS((100-F577)-C577)),Scoring!$A$6)</f>
        <v>49.91</v>
      </c>
      <c r="I577">
        <f t="shared" si="16"/>
      </c>
      <c r="K577">
        <f t="shared" si="17"/>
        <v>82.76</v>
      </c>
    </row>
    <row r="578" spans="1:11" ht="12.75">
      <c r="A578">
        <v>44</v>
      </c>
      <c r="B578" t="s">
        <v>100</v>
      </c>
      <c r="C578">
        <v>82.67</v>
      </c>
      <c r="D578" t="s">
        <v>17</v>
      </c>
      <c r="E578" t="s">
        <v>100</v>
      </c>
      <c r="F578" s="3">
        <v>82.55</v>
      </c>
      <c r="G578" s="4">
        <v>49.88</v>
      </c>
      <c r="H578">
        <f>MAX(IF(E578=B578,Scoring!$A$3-Scoring!$B$3*ABS(F578-C578),Scoring!$E$3-Scoring!$F$3*ABS((100-F578)-C578)),Scoring!$A$6)</f>
        <v>49.879999999999995</v>
      </c>
      <c r="I578">
        <f aca="true" t="shared" si="18" ref="I578:I641">IF(H578&lt;&gt;G578,1,"")</f>
      </c>
      <c r="K578">
        <f aca="true" t="shared" si="19" ref="K578:K641">IF(E578=B578,F578,100-F578)</f>
        <v>82.55</v>
      </c>
    </row>
    <row r="579" spans="1:11" ht="12.75">
      <c r="A579">
        <v>44</v>
      </c>
      <c r="B579" t="s">
        <v>100</v>
      </c>
      <c r="C579">
        <v>82.67</v>
      </c>
      <c r="D579" t="s">
        <v>49</v>
      </c>
      <c r="E579" t="s">
        <v>100</v>
      </c>
      <c r="F579" s="3">
        <v>82.37</v>
      </c>
      <c r="G579" s="4">
        <v>49.7</v>
      </c>
      <c r="H579">
        <f>MAX(IF(E579=B579,Scoring!$A$3-Scoring!$B$3*ABS(F579-C579),Scoring!$E$3-Scoring!$F$3*ABS((100-F579)-C579)),Scoring!$A$6)</f>
        <v>49.7</v>
      </c>
      <c r="I579">
        <f t="shared" si="18"/>
      </c>
      <c r="K579">
        <f t="shared" si="19"/>
        <v>82.37</v>
      </c>
    </row>
    <row r="580" spans="1:11" ht="12.75">
      <c r="A580">
        <v>44</v>
      </c>
      <c r="B580" t="s">
        <v>100</v>
      </c>
      <c r="C580">
        <v>82.67</v>
      </c>
      <c r="D580" t="s">
        <v>86</v>
      </c>
      <c r="E580" t="s">
        <v>100</v>
      </c>
      <c r="F580" s="3">
        <v>83</v>
      </c>
      <c r="G580" s="4">
        <v>49.67</v>
      </c>
      <c r="H580">
        <f>MAX(IF(E580=B580,Scoring!$A$3-Scoring!$B$3*ABS(F580-C580),Scoring!$E$3-Scoring!$F$3*ABS((100-F580)-C580)),Scoring!$A$6)</f>
        <v>49.67</v>
      </c>
      <c r="I580">
        <f t="shared" si="18"/>
      </c>
      <c r="K580">
        <f t="shared" si="19"/>
        <v>83</v>
      </c>
    </row>
    <row r="581" spans="1:11" ht="12.75">
      <c r="A581">
        <v>44</v>
      </c>
      <c r="B581" t="s">
        <v>100</v>
      </c>
      <c r="C581">
        <v>82.67</v>
      </c>
      <c r="D581" t="s">
        <v>35</v>
      </c>
      <c r="E581" t="s">
        <v>100</v>
      </c>
      <c r="F581" s="3">
        <v>83.02</v>
      </c>
      <c r="G581" s="4">
        <v>49.65</v>
      </c>
      <c r="H581">
        <f>MAX(IF(E581=B581,Scoring!$A$3-Scoring!$B$3*ABS(F581-C581),Scoring!$E$3-Scoring!$F$3*ABS((100-F581)-C581)),Scoring!$A$6)</f>
        <v>49.650000000000006</v>
      </c>
      <c r="I581">
        <f t="shared" si="18"/>
      </c>
      <c r="K581">
        <f t="shared" si="19"/>
        <v>83.02</v>
      </c>
    </row>
    <row r="582" spans="1:11" ht="12.75">
      <c r="A582">
        <v>44</v>
      </c>
      <c r="B582" t="s">
        <v>100</v>
      </c>
      <c r="C582">
        <v>82.67</v>
      </c>
      <c r="D582" t="s">
        <v>37</v>
      </c>
      <c r="E582" t="s">
        <v>100</v>
      </c>
      <c r="F582" s="3">
        <v>83.33</v>
      </c>
      <c r="G582" s="4">
        <v>49.34</v>
      </c>
      <c r="H582">
        <f>MAX(IF(E582=B582,Scoring!$A$3-Scoring!$B$3*ABS(F582-C582),Scoring!$E$3-Scoring!$F$3*ABS((100-F582)-C582)),Scoring!$A$6)</f>
        <v>49.34</v>
      </c>
      <c r="I582">
        <f t="shared" si="18"/>
      </c>
      <c r="K582">
        <f t="shared" si="19"/>
        <v>83.33</v>
      </c>
    </row>
    <row r="583" spans="1:11" ht="12.75">
      <c r="A583">
        <v>44</v>
      </c>
      <c r="B583" t="s">
        <v>100</v>
      </c>
      <c r="C583">
        <v>82.67</v>
      </c>
      <c r="D583" t="s">
        <v>24</v>
      </c>
      <c r="E583" t="s">
        <v>100</v>
      </c>
      <c r="F583" s="3">
        <v>81.89</v>
      </c>
      <c r="G583" s="4">
        <v>49.22</v>
      </c>
      <c r="H583">
        <f>MAX(IF(E583=B583,Scoring!$A$3-Scoring!$B$3*ABS(F583-C583),Scoring!$E$3-Scoring!$F$3*ABS((100-F583)-C583)),Scoring!$A$6)</f>
        <v>49.22</v>
      </c>
      <c r="I583">
        <f t="shared" si="18"/>
      </c>
      <c r="K583">
        <f t="shared" si="19"/>
        <v>81.89</v>
      </c>
    </row>
    <row r="584" spans="1:11" ht="12.75">
      <c r="A584">
        <v>44</v>
      </c>
      <c r="B584" t="s">
        <v>100</v>
      </c>
      <c r="C584">
        <v>82.67</v>
      </c>
      <c r="D584" t="s">
        <v>19</v>
      </c>
      <c r="E584" t="s">
        <v>100</v>
      </c>
      <c r="F584" s="3">
        <v>83.49</v>
      </c>
      <c r="G584" s="4">
        <v>49.18</v>
      </c>
      <c r="H584">
        <f>MAX(IF(E584=B584,Scoring!$A$3-Scoring!$B$3*ABS(F584-C584),Scoring!$E$3-Scoring!$F$3*ABS((100-F584)-C584)),Scoring!$A$6)</f>
        <v>49.18000000000001</v>
      </c>
      <c r="I584">
        <f t="shared" si="18"/>
      </c>
      <c r="K584">
        <f t="shared" si="19"/>
        <v>83.49</v>
      </c>
    </row>
    <row r="585" spans="1:11" ht="12.75">
      <c r="A585">
        <v>44</v>
      </c>
      <c r="B585" t="s">
        <v>100</v>
      </c>
      <c r="C585">
        <v>82.67</v>
      </c>
      <c r="D585" t="s">
        <v>20</v>
      </c>
      <c r="E585" t="s">
        <v>100</v>
      </c>
      <c r="F585" s="3">
        <v>83.56</v>
      </c>
      <c r="G585" s="4">
        <v>49.11</v>
      </c>
      <c r="H585">
        <f>MAX(IF(E585=B585,Scoring!$A$3-Scoring!$B$3*ABS(F585-C585),Scoring!$E$3-Scoring!$F$3*ABS((100-F585)-C585)),Scoring!$A$6)</f>
        <v>49.11</v>
      </c>
      <c r="I585">
        <f t="shared" si="18"/>
      </c>
      <c r="K585">
        <f t="shared" si="19"/>
        <v>83.56</v>
      </c>
    </row>
    <row r="586" spans="1:11" ht="12.75">
      <c r="A586">
        <v>44</v>
      </c>
      <c r="B586" t="s">
        <v>100</v>
      </c>
      <c r="C586">
        <v>82.67</v>
      </c>
      <c r="D586" t="s">
        <v>10</v>
      </c>
      <c r="E586" t="s">
        <v>100</v>
      </c>
      <c r="F586" s="3">
        <v>83.67</v>
      </c>
      <c r="G586" s="4">
        <v>49</v>
      </c>
      <c r="H586">
        <f>MAX(IF(E586=B586,Scoring!$A$3-Scoring!$B$3*ABS(F586-C586),Scoring!$E$3-Scoring!$F$3*ABS((100-F586)-C586)),Scoring!$A$6)</f>
        <v>49</v>
      </c>
      <c r="I586">
        <f t="shared" si="18"/>
      </c>
      <c r="K586">
        <f t="shared" si="19"/>
        <v>83.67</v>
      </c>
    </row>
    <row r="587" spans="1:11" ht="12.75">
      <c r="A587">
        <v>44</v>
      </c>
      <c r="B587" t="s">
        <v>100</v>
      </c>
      <c r="C587">
        <v>82.67</v>
      </c>
      <c r="D587" t="s">
        <v>14</v>
      </c>
      <c r="E587" t="s">
        <v>100</v>
      </c>
      <c r="F587" s="3">
        <v>83.7</v>
      </c>
      <c r="G587" s="4">
        <v>48.97</v>
      </c>
      <c r="H587">
        <f>MAX(IF(E587=B587,Scoring!$A$3-Scoring!$B$3*ABS(F587-C587),Scoring!$E$3-Scoring!$F$3*ABS((100-F587)-C587)),Scoring!$A$6)</f>
        <v>48.97</v>
      </c>
      <c r="I587">
        <f t="shared" si="18"/>
      </c>
      <c r="K587">
        <f t="shared" si="19"/>
        <v>83.7</v>
      </c>
    </row>
    <row r="588" spans="1:11" ht="12.75">
      <c r="A588">
        <v>44</v>
      </c>
      <c r="B588" t="s">
        <v>100</v>
      </c>
      <c r="C588">
        <v>82.67</v>
      </c>
      <c r="D588" t="s">
        <v>56</v>
      </c>
      <c r="E588" t="s">
        <v>100</v>
      </c>
      <c r="F588" s="3">
        <v>81.43</v>
      </c>
      <c r="G588" s="4">
        <v>48.76</v>
      </c>
      <c r="H588">
        <f>MAX(IF(E588=B588,Scoring!$A$3-Scoring!$B$3*ABS(F588-C588),Scoring!$E$3-Scoring!$F$3*ABS((100-F588)-C588)),Scoring!$A$6)</f>
        <v>48.760000000000005</v>
      </c>
      <c r="I588">
        <f t="shared" si="18"/>
      </c>
      <c r="K588">
        <f t="shared" si="19"/>
        <v>81.43</v>
      </c>
    </row>
    <row r="589" spans="1:11" ht="12.75">
      <c r="A589">
        <v>44</v>
      </c>
      <c r="B589" t="s">
        <v>100</v>
      </c>
      <c r="C589">
        <v>82.67</v>
      </c>
      <c r="D589" t="s">
        <v>85</v>
      </c>
      <c r="E589" t="s">
        <v>100</v>
      </c>
      <c r="F589" s="3">
        <v>81.36</v>
      </c>
      <c r="G589" s="4">
        <v>48.69</v>
      </c>
      <c r="H589">
        <f>MAX(IF(E589=B589,Scoring!$A$3-Scoring!$B$3*ABS(F589-C589),Scoring!$E$3-Scoring!$F$3*ABS((100-F589)-C589)),Scoring!$A$6)</f>
        <v>48.69</v>
      </c>
      <c r="I589">
        <f t="shared" si="18"/>
      </c>
      <c r="K589">
        <f t="shared" si="19"/>
        <v>81.36</v>
      </c>
    </row>
    <row r="590" spans="1:11" ht="12.75">
      <c r="A590">
        <v>44</v>
      </c>
      <c r="B590" t="s">
        <v>100</v>
      </c>
      <c r="C590">
        <v>82.67</v>
      </c>
      <c r="D590" t="s">
        <v>21</v>
      </c>
      <c r="E590" t="s">
        <v>100</v>
      </c>
      <c r="F590" s="3">
        <v>81.21</v>
      </c>
      <c r="G590" s="4">
        <v>48.54</v>
      </c>
      <c r="H590">
        <f>MAX(IF(E590=B590,Scoring!$A$3-Scoring!$B$3*ABS(F590-C590),Scoring!$E$3-Scoring!$F$3*ABS((100-F590)-C590)),Scoring!$A$6)</f>
        <v>48.53999999999999</v>
      </c>
      <c r="I590">
        <f t="shared" si="18"/>
      </c>
      <c r="K590">
        <f t="shared" si="19"/>
        <v>81.21</v>
      </c>
    </row>
    <row r="591" spans="1:11" ht="12.75">
      <c r="A591">
        <v>44</v>
      </c>
      <c r="B591" t="s">
        <v>100</v>
      </c>
      <c r="C591">
        <v>82.67</v>
      </c>
      <c r="D591" t="s">
        <v>78</v>
      </c>
      <c r="E591" t="s">
        <v>100</v>
      </c>
      <c r="F591" s="3">
        <v>81.02</v>
      </c>
      <c r="G591" s="4">
        <v>48.35</v>
      </c>
      <c r="H591">
        <f>MAX(IF(E591=B591,Scoring!$A$3-Scoring!$B$3*ABS(F591-C591),Scoring!$E$3-Scoring!$F$3*ABS((100-F591)-C591)),Scoring!$A$6)</f>
        <v>48.349999999999994</v>
      </c>
      <c r="I591">
        <f t="shared" si="18"/>
      </c>
      <c r="K591">
        <f t="shared" si="19"/>
        <v>81.02</v>
      </c>
    </row>
    <row r="592" spans="1:11" ht="12.75">
      <c r="A592">
        <v>44</v>
      </c>
      <c r="B592" t="s">
        <v>100</v>
      </c>
      <c r="C592">
        <v>82.67</v>
      </c>
      <c r="D592" t="s">
        <v>46</v>
      </c>
      <c r="E592" t="s">
        <v>100</v>
      </c>
      <c r="F592" s="3">
        <v>80.9</v>
      </c>
      <c r="G592" s="4">
        <v>48.23</v>
      </c>
      <c r="H592">
        <f>MAX(IF(E592=B592,Scoring!$A$3-Scoring!$B$3*ABS(F592-C592),Scoring!$E$3-Scoring!$F$3*ABS((100-F592)-C592)),Scoring!$A$6)</f>
        <v>48.230000000000004</v>
      </c>
      <c r="I592">
        <f t="shared" si="18"/>
      </c>
      <c r="K592">
        <f t="shared" si="19"/>
        <v>80.9</v>
      </c>
    </row>
    <row r="593" spans="1:11" ht="12.75">
      <c r="A593">
        <v>44</v>
      </c>
      <c r="B593" t="s">
        <v>100</v>
      </c>
      <c r="C593">
        <v>82.67</v>
      </c>
      <c r="D593" t="s">
        <v>53</v>
      </c>
      <c r="E593" t="s">
        <v>100</v>
      </c>
      <c r="F593" s="3">
        <v>84.5</v>
      </c>
      <c r="G593" s="4">
        <v>48.17</v>
      </c>
      <c r="H593">
        <f>MAX(IF(E593=B593,Scoring!$A$3-Scoring!$B$3*ABS(F593-C593),Scoring!$E$3-Scoring!$F$3*ABS((100-F593)-C593)),Scoring!$A$6)</f>
        <v>48.17</v>
      </c>
      <c r="I593">
        <f t="shared" si="18"/>
      </c>
      <c r="K593">
        <f t="shared" si="19"/>
        <v>84.5</v>
      </c>
    </row>
    <row r="594" spans="1:11" ht="12.75">
      <c r="A594">
        <v>44</v>
      </c>
      <c r="B594" t="s">
        <v>100</v>
      </c>
      <c r="C594">
        <v>82.67</v>
      </c>
      <c r="D594" t="s">
        <v>81</v>
      </c>
      <c r="E594" t="s">
        <v>100</v>
      </c>
      <c r="F594" s="3">
        <v>84.62</v>
      </c>
      <c r="G594" s="4">
        <v>48.05</v>
      </c>
      <c r="H594">
        <f>MAX(IF(E594=B594,Scoring!$A$3-Scoring!$B$3*ABS(F594-C594),Scoring!$E$3-Scoring!$F$3*ABS((100-F594)-C594)),Scoring!$A$6)</f>
        <v>48.05</v>
      </c>
      <c r="I594">
        <f t="shared" si="18"/>
      </c>
      <c r="K594">
        <f t="shared" si="19"/>
        <v>84.62</v>
      </c>
    </row>
    <row r="595" spans="1:11" ht="12.75">
      <c r="A595">
        <v>44</v>
      </c>
      <c r="B595" t="s">
        <v>100</v>
      </c>
      <c r="C595">
        <v>82.67</v>
      </c>
      <c r="D595" t="s">
        <v>26</v>
      </c>
      <c r="E595" t="s">
        <v>100</v>
      </c>
      <c r="F595" s="3">
        <v>84.63</v>
      </c>
      <c r="G595" s="4">
        <v>48.04</v>
      </c>
      <c r="H595">
        <f>MAX(IF(E595=B595,Scoring!$A$3-Scoring!$B$3*ABS(F595-C595),Scoring!$E$3-Scoring!$F$3*ABS((100-F595)-C595)),Scoring!$A$6)</f>
        <v>48.040000000000006</v>
      </c>
      <c r="I595">
        <f t="shared" si="18"/>
      </c>
      <c r="K595">
        <f t="shared" si="19"/>
        <v>84.63</v>
      </c>
    </row>
    <row r="596" spans="1:11" ht="12.75">
      <c r="A596">
        <v>44</v>
      </c>
      <c r="B596" t="s">
        <v>100</v>
      </c>
      <c r="C596">
        <v>82.67</v>
      </c>
      <c r="D596" t="s">
        <v>94</v>
      </c>
      <c r="E596" t="s">
        <v>100</v>
      </c>
      <c r="F596" s="3">
        <v>84.69</v>
      </c>
      <c r="G596" s="4">
        <v>47.98</v>
      </c>
      <c r="H596">
        <f>MAX(IF(E596=B596,Scoring!$A$3-Scoring!$B$3*ABS(F596-C596),Scoring!$E$3-Scoring!$F$3*ABS((100-F596)-C596)),Scoring!$A$6)</f>
        <v>47.980000000000004</v>
      </c>
      <c r="I596">
        <f t="shared" si="18"/>
      </c>
      <c r="K596">
        <f t="shared" si="19"/>
        <v>84.69</v>
      </c>
    </row>
    <row r="597" spans="1:11" ht="12.75">
      <c r="A597">
        <v>44</v>
      </c>
      <c r="B597" t="s">
        <v>100</v>
      </c>
      <c r="C597">
        <v>82.67</v>
      </c>
      <c r="D597" t="s">
        <v>93</v>
      </c>
      <c r="E597" t="s">
        <v>100</v>
      </c>
      <c r="F597" s="3">
        <v>80.5</v>
      </c>
      <c r="G597" s="4">
        <v>47.83</v>
      </c>
      <c r="H597">
        <f>MAX(IF(E597=B597,Scoring!$A$3-Scoring!$B$3*ABS(F597-C597),Scoring!$E$3-Scoring!$F$3*ABS((100-F597)-C597)),Scoring!$A$6)</f>
        <v>47.83</v>
      </c>
      <c r="I597">
        <f t="shared" si="18"/>
      </c>
      <c r="K597">
        <f t="shared" si="19"/>
        <v>80.5</v>
      </c>
    </row>
    <row r="598" spans="1:11" ht="12.75">
      <c r="A598">
        <v>44</v>
      </c>
      <c r="B598" t="s">
        <v>100</v>
      </c>
      <c r="C598">
        <v>82.67</v>
      </c>
      <c r="D598" t="s">
        <v>91</v>
      </c>
      <c r="E598" t="s">
        <v>100</v>
      </c>
      <c r="F598" s="3">
        <v>84.97</v>
      </c>
      <c r="G598" s="4">
        <v>47.7</v>
      </c>
      <c r="H598">
        <f>MAX(IF(E598=B598,Scoring!$A$3-Scoring!$B$3*ABS(F598-C598),Scoring!$E$3-Scoring!$F$3*ABS((100-F598)-C598)),Scoring!$A$6)</f>
        <v>47.7</v>
      </c>
      <c r="I598">
        <f t="shared" si="18"/>
      </c>
      <c r="K598">
        <f t="shared" si="19"/>
        <v>84.97</v>
      </c>
    </row>
    <row r="599" spans="1:11" ht="12.75">
      <c r="A599">
        <v>44</v>
      </c>
      <c r="B599" t="s">
        <v>100</v>
      </c>
      <c r="C599">
        <v>82.67</v>
      </c>
      <c r="D599" t="s">
        <v>36</v>
      </c>
      <c r="E599" t="s">
        <v>100</v>
      </c>
      <c r="F599" s="3">
        <v>80.3</v>
      </c>
      <c r="G599" s="4">
        <v>47.63</v>
      </c>
      <c r="H599">
        <f>MAX(IF(E599=B599,Scoring!$A$3-Scoring!$B$3*ABS(F599-C599),Scoring!$E$3-Scoring!$F$3*ABS((100-F599)-C599)),Scoring!$A$6)</f>
        <v>47.629999999999995</v>
      </c>
      <c r="I599">
        <f t="shared" si="18"/>
      </c>
      <c r="K599">
        <f t="shared" si="19"/>
        <v>80.3</v>
      </c>
    </row>
    <row r="600" spans="1:11" ht="12.75">
      <c r="A600">
        <v>44</v>
      </c>
      <c r="B600" t="s">
        <v>100</v>
      </c>
      <c r="C600">
        <v>82.67</v>
      </c>
      <c r="D600" t="s">
        <v>27</v>
      </c>
      <c r="E600" t="s">
        <v>100</v>
      </c>
      <c r="F600" s="3">
        <v>85.11</v>
      </c>
      <c r="G600" s="4">
        <v>47.56</v>
      </c>
      <c r="H600">
        <f>MAX(IF(E600=B600,Scoring!$A$3-Scoring!$B$3*ABS(F600-C600),Scoring!$E$3-Scoring!$F$3*ABS((100-F600)-C600)),Scoring!$A$6)</f>
        <v>47.56</v>
      </c>
      <c r="I600">
        <f t="shared" si="18"/>
      </c>
      <c r="K600">
        <f t="shared" si="19"/>
        <v>85.11</v>
      </c>
    </row>
    <row r="601" spans="1:11" ht="12.75">
      <c r="A601">
        <v>44</v>
      </c>
      <c r="B601" t="s">
        <v>100</v>
      </c>
      <c r="C601">
        <v>82.67</v>
      </c>
      <c r="D601" t="s">
        <v>95</v>
      </c>
      <c r="E601" t="s">
        <v>100</v>
      </c>
      <c r="F601" s="3">
        <v>85.13</v>
      </c>
      <c r="G601" s="4">
        <v>47.54</v>
      </c>
      <c r="H601">
        <f>MAX(IF(E601=B601,Scoring!$A$3-Scoring!$B$3*ABS(F601-C601),Scoring!$E$3-Scoring!$F$3*ABS((100-F601)-C601)),Scoring!$A$6)</f>
        <v>47.540000000000006</v>
      </c>
      <c r="I601">
        <f t="shared" si="18"/>
      </c>
      <c r="K601">
        <f t="shared" si="19"/>
        <v>85.13</v>
      </c>
    </row>
    <row r="602" spans="1:11" ht="12.75">
      <c r="A602">
        <v>44</v>
      </c>
      <c r="B602" t="s">
        <v>100</v>
      </c>
      <c r="C602">
        <v>82.67</v>
      </c>
      <c r="D602" t="s">
        <v>32</v>
      </c>
      <c r="E602" t="s">
        <v>100</v>
      </c>
      <c r="F602" s="3">
        <v>80.2</v>
      </c>
      <c r="G602" s="4">
        <v>47.53</v>
      </c>
      <c r="H602">
        <f>MAX(IF(E602=B602,Scoring!$A$3-Scoring!$B$3*ABS(F602-C602),Scoring!$E$3-Scoring!$F$3*ABS((100-F602)-C602)),Scoring!$A$6)</f>
        <v>47.53</v>
      </c>
      <c r="I602">
        <f t="shared" si="18"/>
      </c>
      <c r="K602">
        <f t="shared" si="19"/>
        <v>80.2</v>
      </c>
    </row>
    <row r="603" spans="1:11" ht="12.75">
      <c r="A603">
        <v>44</v>
      </c>
      <c r="B603" t="s">
        <v>100</v>
      </c>
      <c r="C603">
        <v>82.67</v>
      </c>
      <c r="D603" t="s">
        <v>5</v>
      </c>
      <c r="E603" t="s">
        <v>100</v>
      </c>
      <c r="F603" s="3">
        <v>80.12</v>
      </c>
      <c r="G603" s="4">
        <v>47.45</v>
      </c>
      <c r="H603">
        <f>MAX(IF(E603=B603,Scoring!$A$3-Scoring!$B$3*ABS(F603-C603),Scoring!$E$3-Scoring!$F$3*ABS((100-F603)-C603)),Scoring!$A$6)</f>
        <v>47.45</v>
      </c>
      <c r="I603">
        <f t="shared" si="18"/>
      </c>
      <c r="K603">
        <f t="shared" si="19"/>
        <v>80.12</v>
      </c>
    </row>
    <row r="604" spans="1:11" ht="12.75">
      <c r="A604">
        <v>44</v>
      </c>
      <c r="B604" t="s">
        <v>100</v>
      </c>
      <c r="C604">
        <v>82.67</v>
      </c>
      <c r="D604" t="s">
        <v>48</v>
      </c>
      <c r="E604" t="s">
        <v>100</v>
      </c>
      <c r="F604" s="3">
        <v>85.24</v>
      </c>
      <c r="G604" s="4">
        <v>47.43</v>
      </c>
      <c r="H604">
        <f>MAX(IF(E604=B604,Scoring!$A$3-Scoring!$B$3*ABS(F604-C604),Scoring!$E$3-Scoring!$F$3*ABS((100-F604)-C604)),Scoring!$A$6)</f>
        <v>47.43000000000001</v>
      </c>
      <c r="I604">
        <f t="shared" si="18"/>
      </c>
      <c r="K604">
        <f t="shared" si="19"/>
        <v>85.24</v>
      </c>
    </row>
    <row r="605" spans="1:11" ht="12.75">
      <c r="A605">
        <v>44</v>
      </c>
      <c r="B605" t="s">
        <v>100</v>
      </c>
      <c r="C605">
        <v>82.67</v>
      </c>
      <c r="D605" t="s">
        <v>47</v>
      </c>
      <c r="E605" t="s">
        <v>100</v>
      </c>
      <c r="F605" s="3">
        <v>80</v>
      </c>
      <c r="G605" s="4">
        <v>47.33</v>
      </c>
      <c r="H605">
        <f>MAX(IF(E605=B605,Scoring!$A$3-Scoring!$B$3*ABS(F605-C605),Scoring!$E$3-Scoring!$F$3*ABS((100-F605)-C605)),Scoring!$A$6)</f>
        <v>47.33</v>
      </c>
      <c r="I605">
        <f t="shared" si="18"/>
      </c>
      <c r="K605">
        <f t="shared" si="19"/>
        <v>80</v>
      </c>
    </row>
    <row r="606" spans="1:11" ht="12.75">
      <c r="A606">
        <v>44</v>
      </c>
      <c r="B606" t="s">
        <v>100</v>
      </c>
      <c r="C606">
        <v>82.67</v>
      </c>
      <c r="D606" t="s">
        <v>29</v>
      </c>
      <c r="E606" t="s">
        <v>100</v>
      </c>
      <c r="F606" s="3">
        <v>80</v>
      </c>
      <c r="G606" s="4">
        <v>47.33</v>
      </c>
      <c r="H606">
        <f>MAX(IF(E606=B606,Scoring!$A$3-Scoring!$B$3*ABS(F606-C606),Scoring!$E$3-Scoring!$F$3*ABS((100-F606)-C606)),Scoring!$A$6)</f>
        <v>47.33</v>
      </c>
      <c r="I606">
        <f t="shared" si="18"/>
      </c>
      <c r="K606">
        <f t="shared" si="19"/>
        <v>80</v>
      </c>
    </row>
    <row r="607" spans="1:11" ht="12.75">
      <c r="A607">
        <v>44</v>
      </c>
      <c r="B607" t="s">
        <v>100</v>
      </c>
      <c r="C607">
        <v>82.67</v>
      </c>
      <c r="D607" t="s">
        <v>9</v>
      </c>
      <c r="E607" t="s">
        <v>100</v>
      </c>
      <c r="F607" s="3">
        <v>80</v>
      </c>
      <c r="G607" s="4">
        <v>47.33</v>
      </c>
      <c r="H607">
        <f>MAX(IF(E607=B607,Scoring!$A$3-Scoring!$B$3*ABS(F607-C607),Scoring!$E$3-Scoring!$F$3*ABS((100-F607)-C607)),Scoring!$A$6)</f>
        <v>47.33</v>
      </c>
      <c r="I607">
        <f t="shared" si="18"/>
      </c>
      <c r="K607">
        <f t="shared" si="19"/>
        <v>80</v>
      </c>
    </row>
    <row r="608" spans="1:11" ht="12.75">
      <c r="A608">
        <v>44</v>
      </c>
      <c r="B608" t="s">
        <v>100</v>
      </c>
      <c r="C608">
        <v>82.67</v>
      </c>
      <c r="D608" t="s">
        <v>13</v>
      </c>
      <c r="E608" t="s">
        <v>100</v>
      </c>
      <c r="F608" s="3">
        <v>85.45</v>
      </c>
      <c r="G608" s="4">
        <v>47.22</v>
      </c>
      <c r="H608">
        <f>MAX(IF(E608=B608,Scoring!$A$3-Scoring!$B$3*ABS(F608-C608),Scoring!$E$3-Scoring!$F$3*ABS((100-F608)-C608)),Scoring!$A$6)</f>
        <v>47.22</v>
      </c>
      <c r="I608">
        <f t="shared" si="18"/>
      </c>
      <c r="K608">
        <f t="shared" si="19"/>
        <v>85.45</v>
      </c>
    </row>
    <row r="609" spans="1:11" ht="12.75">
      <c r="A609">
        <v>44</v>
      </c>
      <c r="B609" t="s">
        <v>100</v>
      </c>
      <c r="C609">
        <v>82.67</v>
      </c>
      <c r="D609" t="s">
        <v>12</v>
      </c>
      <c r="E609" t="s">
        <v>100</v>
      </c>
      <c r="F609" s="3">
        <v>85.63</v>
      </c>
      <c r="G609" s="4">
        <v>47.04</v>
      </c>
      <c r="H609">
        <f>MAX(IF(E609=B609,Scoring!$A$3-Scoring!$B$3*ABS(F609-C609),Scoring!$E$3-Scoring!$F$3*ABS((100-F609)-C609)),Scoring!$A$6)</f>
        <v>47.040000000000006</v>
      </c>
      <c r="I609">
        <f t="shared" si="18"/>
      </c>
      <c r="K609">
        <f t="shared" si="19"/>
        <v>85.63</v>
      </c>
    </row>
    <row r="610" spans="1:11" ht="12.75">
      <c r="A610">
        <v>44</v>
      </c>
      <c r="B610" t="s">
        <v>100</v>
      </c>
      <c r="C610">
        <v>82.67</v>
      </c>
      <c r="D610" t="s">
        <v>15</v>
      </c>
      <c r="E610" t="s">
        <v>100</v>
      </c>
      <c r="F610" s="3">
        <v>85.68</v>
      </c>
      <c r="G610" s="4">
        <v>46.99</v>
      </c>
      <c r="H610">
        <f>MAX(IF(E610=B610,Scoring!$A$3-Scoring!$B$3*ABS(F610-C610),Scoring!$E$3-Scoring!$F$3*ABS((100-F610)-C610)),Scoring!$A$6)</f>
        <v>46.989999999999995</v>
      </c>
      <c r="I610">
        <f t="shared" si="18"/>
      </c>
      <c r="K610">
        <f t="shared" si="19"/>
        <v>85.68</v>
      </c>
    </row>
    <row r="611" spans="1:11" ht="12.75">
      <c r="A611">
        <v>44</v>
      </c>
      <c r="B611" t="s">
        <v>100</v>
      </c>
      <c r="C611">
        <v>82.67</v>
      </c>
      <c r="D611" t="s">
        <v>18</v>
      </c>
      <c r="E611" t="s">
        <v>100</v>
      </c>
      <c r="F611" s="3">
        <v>85.89</v>
      </c>
      <c r="G611" s="4">
        <v>46.78</v>
      </c>
      <c r="H611">
        <f>MAX(IF(E611=B611,Scoring!$A$3-Scoring!$B$3*ABS(F611-C611),Scoring!$E$3-Scoring!$F$3*ABS((100-F611)-C611)),Scoring!$A$6)</f>
        <v>46.78</v>
      </c>
      <c r="I611">
        <f t="shared" si="18"/>
      </c>
      <c r="K611">
        <f t="shared" si="19"/>
        <v>85.89</v>
      </c>
    </row>
    <row r="612" spans="1:11" ht="12.75">
      <c r="A612">
        <v>44</v>
      </c>
      <c r="B612" t="s">
        <v>100</v>
      </c>
      <c r="C612">
        <v>82.67</v>
      </c>
      <c r="D612" t="s">
        <v>40</v>
      </c>
      <c r="E612" t="s">
        <v>100</v>
      </c>
      <c r="F612" s="3">
        <v>85.92</v>
      </c>
      <c r="G612" s="4">
        <v>46.75</v>
      </c>
      <c r="H612">
        <f>MAX(IF(E612=B612,Scoring!$A$3-Scoring!$B$3*ABS(F612-C612),Scoring!$E$3-Scoring!$F$3*ABS((100-F612)-C612)),Scoring!$A$6)</f>
        <v>46.75</v>
      </c>
      <c r="I612">
        <f t="shared" si="18"/>
      </c>
      <c r="K612">
        <f t="shared" si="19"/>
        <v>85.92</v>
      </c>
    </row>
    <row r="613" spans="1:11" ht="12.75">
      <c r="A613">
        <v>44</v>
      </c>
      <c r="B613" t="s">
        <v>100</v>
      </c>
      <c r="C613">
        <v>82.67</v>
      </c>
      <c r="D613" t="s">
        <v>50</v>
      </c>
      <c r="E613" t="s">
        <v>100</v>
      </c>
      <c r="F613" s="3">
        <v>86.19</v>
      </c>
      <c r="G613" s="4">
        <v>46.48</v>
      </c>
      <c r="H613">
        <f>MAX(IF(E613=B613,Scoring!$A$3-Scoring!$B$3*ABS(F613-C613),Scoring!$E$3-Scoring!$F$3*ABS((100-F613)-C613)),Scoring!$A$6)</f>
        <v>46.480000000000004</v>
      </c>
      <c r="I613">
        <f t="shared" si="18"/>
      </c>
      <c r="K613">
        <f t="shared" si="19"/>
        <v>86.19</v>
      </c>
    </row>
    <row r="614" spans="1:11" ht="12.75">
      <c r="A614">
        <v>44</v>
      </c>
      <c r="B614" t="s">
        <v>100</v>
      </c>
      <c r="C614">
        <v>82.67</v>
      </c>
      <c r="D614" t="s">
        <v>34</v>
      </c>
      <c r="E614" t="s">
        <v>100</v>
      </c>
      <c r="F614" s="3">
        <v>79.11</v>
      </c>
      <c r="G614" s="4">
        <v>46.44</v>
      </c>
      <c r="H614">
        <f>MAX(IF(E614=B614,Scoring!$A$3-Scoring!$B$3*ABS(F614-C614),Scoring!$E$3-Scoring!$F$3*ABS((100-F614)-C614)),Scoring!$A$6)</f>
        <v>46.44</v>
      </c>
      <c r="I614">
        <f t="shared" si="18"/>
      </c>
      <c r="K614">
        <f t="shared" si="19"/>
        <v>79.11</v>
      </c>
    </row>
    <row r="615" spans="1:11" ht="12.75">
      <c r="A615">
        <v>44</v>
      </c>
      <c r="B615" t="s">
        <v>100</v>
      </c>
      <c r="C615">
        <v>82.67</v>
      </c>
      <c r="D615" t="s">
        <v>92</v>
      </c>
      <c r="E615" t="s">
        <v>100</v>
      </c>
      <c r="F615" s="3">
        <v>78.57</v>
      </c>
      <c r="G615" s="4">
        <v>45.9</v>
      </c>
      <c r="H615">
        <f>MAX(IF(E615=B615,Scoring!$A$3-Scoring!$B$3*ABS(F615-C615),Scoring!$E$3-Scoring!$F$3*ABS((100-F615)-C615)),Scoring!$A$6)</f>
        <v>45.89999999999999</v>
      </c>
      <c r="I615">
        <f t="shared" si="18"/>
      </c>
      <c r="K615">
        <f t="shared" si="19"/>
        <v>78.57</v>
      </c>
    </row>
    <row r="616" spans="1:11" ht="12.75">
      <c r="A616">
        <v>44</v>
      </c>
      <c r="B616" t="s">
        <v>100</v>
      </c>
      <c r="C616">
        <v>82.67</v>
      </c>
      <c r="D616" t="s">
        <v>51</v>
      </c>
      <c r="E616" t="s">
        <v>100</v>
      </c>
      <c r="F616" s="3">
        <v>87.33</v>
      </c>
      <c r="G616" s="4">
        <v>45.34</v>
      </c>
      <c r="H616">
        <f>MAX(IF(E616=B616,Scoring!$A$3-Scoring!$B$3*ABS(F616-C616),Scoring!$E$3-Scoring!$F$3*ABS((100-F616)-C616)),Scoring!$A$6)</f>
        <v>45.34</v>
      </c>
      <c r="I616">
        <f t="shared" si="18"/>
      </c>
      <c r="K616">
        <f t="shared" si="19"/>
        <v>87.33</v>
      </c>
    </row>
    <row r="617" spans="1:11" ht="12.75">
      <c r="A617">
        <v>44</v>
      </c>
      <c r="B617" t="s">
        <v>100</v>
      </c>
      <c r="C617">
        <v>82.67</v>
      </c>
      <c r="D617" t="s">
        <v>55</v>
      </c>
      <c r="E617" t="s">
        <v>100</v>
      </c>
      <c r="F617" s="3">
        <v>78</v>
      </c>
      <c r="G617" s="4">
        <v>45.33</v>
      </c>
      <c r="H617">
        <f>MAX(IF(E617=B617,Scoring!$A$3-Scoring!$B$3*ABS(F617-C617),Scoring!$E$3-Scoring!$F$3*ABS((100-F617)-C617)),Scoring!$A$6)</f>
        <v>45.33</v>
      </c>
      <c r="I617">
        <f t="shared" si="18"/>
      </c>
      <c r="K617">
        <f t="shared" si="19"/>
        <v>78</v>
      </c>
    </row>
    <row r="618" spans="1:11" ht="12.75">
      <c r="A618">
        <v>44</v>
      </c>
      <c r="B618" t="s">
        <v>100</v>
      </c>
      <c r="C618">
        <v>82.67</v>
      </c>
      <c r="D618" t="s">
        <v>52</v>
      </c>
      <c r="E618" t="s">
        <v>100</v>
      </c>
      <c r="F618" s="3">
        <v>87.72</v>
      </c>
      <c r="G618" s="4">
        <v>44.95</v>
      </c>
      <c r="H618">
        <f>MAX(IF(E618=B618,Scoring!$A$3-Scoring!$B$3*ABS(F618-C618),Scoring!$E$3-Scoring!$F$3*ABS((100-F618)-C618)),Scoring!$A$6)</f>
        <v>44.95</v>
      </c>
      <c r="I618">
        <f t="shared" si="18"/>
      </c>
      <c r="K618">
        <f t="shared" si="19"/>
        <v>87.72</v>
      </c>
    </row>
    <row r="619" spans="1:11" ht="12.75">
      <c r="A619">
        <v>44</v>
      </c>
      <c r="B619" t="s">
        <v>100</v>
      </c>
      <c r="C619">
        <v>82.67</v>
      </c>
      <c r="D619" t="s">
        <v>11</v>
      </c>
      <c r="E619" t="s">
        <v>100</v>
      </c>
      <c r="F619" s="3">
        <v>87.92</v>
      </c>
      <c r="G619" s="4">
        <v>44.75</v>
      </c>
      <c r="H619">
        <f>MAX(IF(E619=B619,Scoring!$A$3-Scoring!$B$3*ABS(F619-C619),Scoring!$E$3-Scoring!$F$3*ABS((100-F619)-C619)),Scoring!$A$6)</f>
        <v>44.75</v>
      </c>
      <c r="I619">
        <f t="shared" si="18"/>
      </c>
      <c r="K619">
        <f t="shared" si="19"/>
        <v>87.92</v>
      </c>
    </row>
    <row r="620" spans="1:11" ht="12.75">
      <c r="A620">
        <v>44</v>
      </c>
      <c r="B620" t="s">
        <v>100</v>
      </c>
      <c r="C620">
        <v>82.67</v>
      </c>
      <c r="D620" t="s">
        <v>70</v>
      </c>
      <c r="E620" t="s">
        <v>100</v>
      </c>
      <c r="F620" s="3">
        <v>77.28</v>
      </c>
      <c r="G620" s="4">
        <v>44.61</v>
      </c>
      <c r="H620">
        <f>MAX(IF(E620=B620,Scoring!$A$3-Scoring!$B$3*ABS(F620-C620),Scoring!$E$3-Scoring!$F$3*ABS((100-F620)-C620)),Scoring!$A$6)</f>
        <v>44.61</v>
      </c>
      <c r="I620">
        <f t="shared" si="18"/>
      </c>
      <c r="K620">
        <f t="shared" si="19"/>
        <v>77.28</v>
      </c>
    </row>
    <row r="621" spans="1:11" ht="12.75">
      <c r="A621">
        <v>44</v>
      </c>
      <c r="B621" t="s">
        <v>100</v>
      </c>
      <c r="C621">
        <v>82.67</v>
      </c>
      <c r="D621" t="s">
        <v>41</v>
      </c>
      <c r="E621" t="s">
        <v>100</v>
      </c>
      <c r="F621" s="3">
        <v>88.12</v>
      </c>
      <c r="G621" s="4">
        <v>44.55</v>
      </c>
      <c r="H621">
        <f>MAX(IF(E621=B621,Scoring!$A$3-Scoring!$B$3*ABS(F621-C621),Scoring!$E$3-Scoring!$F$3*ABS((100-F621)-C621)),Scoring!$A$6)</f>
        <v>44.55</v>
      </c>
      <c r="I621">
        <f t="shared" si="18"/>
      </c>
      <c r="K621">
        <f t="shared" si="19"/>
        <v>88.12</v>
      </c>
    </row>
    <row r="622" spans="1:11" ht="12.75">
      <c r="A622">
        <v>44</v>
      </c>
      <c r="B622" t="s">
        <v>100</v>
      </c>
      <c r="C622">
        <v>82.67</v>
      </c>
      <c r="D622" t="s">
        <v>28</v>
      </c>
      <c r="E622" t="s">
        <v>100</v>
      </c>
      <c r="F622" s="3">
        <v>89.03</v>
      </c>
      <c r="G622" s="4">
        <v>43.64</v>
      </c>
      <c r="H622">
        <f>MAX(IF(E622=B622,Scoring!$A$3-Scoring!$B$3*ABS(F622-C622),Scoring!$E$3-Scoring!$F$3*ABS((100-F622)-C622)),Scoring!$A$6)</f>
        <v>43.64</v>
      </c>
      <c r="I622">
        <f t="shared" si="18"/>
      </c>
      <c r="K622">
        <f t="shared" si="19"/>
        <v>89.03</v>
      </c>
    </row>
    <row r="623" spans="1:11" ht="12.75">
      <c r="A623">
        <v>44</v>
      </c>
      <c r="B623" t="s">
        <v>100</v>
      </c>
      <c r="C623">
        <v>82.67</v>
      </c>
      <c r="D623" t="s">
        <v>45</v>
      </c>
      <c r="E623" t="s">
        <v>100</v>
      </c>
      <c r="F623" s="3">
        <v>89.15</v>
      </c>
      <c r="G623" s="4">
        <v>43.52</v>
      </c>
      <c r="H623">
        <f>MAX(IF(E623=B623,Scoring!$A$3-Scoring!$B$3*ABS(F623-C623),Scoring!$E$3-Scoring!$F$3*ABS((100-F623)-C623)),Scoring!$A$6)</f>
        <v>43.519999999999996</v>
      </c>
      <c r="I623">
        <f t="shared" si="18"/>
      </c>
      <c r="K623">
        <f t="shared" si="19"/>
        <v>89.15</v>
      </c>
    </row>
    <row r="624" spans="1:11" ht="12.75">
      <c r="A624">
        <v>44</v>
      </c>
      <c r="B624" t="s">
        <v>100</v>
      </c>
      <c r="C624">
        <v>82.67</v>
      </c>
      <c r="D624" t="s">
        <v>43</v>
      </c>
      <c r="E624" t="s">
        <v>100</v>
      </c>
      <c r="F624" s="3">
        <v>76</v>
      </c>
      <c r="G624" s="4">
        <v>43.33</v>
      </c>
      <c r="H624">
        <f>MAX(IF(E624=B624,Scoring!$A$3-Scoring!$B$3*ABS(F624-C624),Scoring!$E$3-Scoring!$F$3*ABS((100-F624)-C624)),Scoring!$A$6)</f>
        <v>43.33</v>
      </c>
      <c r="I624">
        <f t="shared" si="18"/>
      </c>
      <c r="K624">
        <f t="shared" si="19"/>
        <v>76</v>
      </c>
    </row>
    <row r="625" spans="1:11" ht="12.75">
      <c r="A625">
        <v>44</v>
      </c>
      <c r="B625" t="s">
        <v>100</v>
      </c>
      <c r="C625">
        <v>82.67</v>
      </c>
      <c r="D625" t="s">
        <v>25</v>
      </c>
      <c r="E625" t="s">
        <v>100</v>
      </c>
      <c r="F625" s="3">
        <v>89.91</v>
      </c>
      <c r="G625" s="4">
        <v>42.76</v>
      </c>
      <c r="H625">
        <f>MAX(IF(E625=B625,Scoring!$A$3-Scoring!$B$3*ABS(F625-C625),Scoring!$E$3-Scoring!$F$3*ABS((100-F625)-C625)),Scoring!$A$6)</f>
        <v>42.760000000000005</v>
      </c>
      <c r="I625">
        <f t="shared" si="18"/>
      </c>
      <c r="K625">
        <f t="shared" si="19"/>
        <v>89.91</v>
      </c>
    </row>
    <row r="626" spans="1:11" ht="12.75">
      <c r="A626">
        <v>44</v>
      </c>
      <c r="B626" t="s">
        <v>100</v>
      </c>
      <c r="C626">
        <v>82.67</v>
      </c>
      <c r="D626" t="s">
        <v>8</v>
      </c>
      <c r="E626" t="s">
        <v>100</v>
      </c>
      <c r="F626" s="3">
        <v>89.91</v>
      </c>
      <c r="G626" s="4">
        <v>42.76</v>
      </c>
      <c r="H626">
        <f>MAX(IF(E626=B626,Scoring!$A$3-Scoring!$B$3*ABS(F626-C626),Scoring!$E$3-Scoring!$F$3*ABS((100-F626)-C626)),Scoring!$A$6)</f>
        <v>42.760000000000005</v>
      </c>
      <c r="I626">
        <f t="shared" si="18"/>
      </c>
      <c r="K626">
        <f t="shared" si="19"/>
        <v>89.91</v>
      </c>
    </row>
    <row r="627" spans="1:11" ht="12.75">
      <c r="A627">
        <v>44</v>
      </c>
      <c r="B627" t="s">
        <v>100</v>
      </c>
      <c r="C627">
        <v>82.67</v>
      </c>
      <c r="D627" t="s">
        <v>42</v>
      </c>
      <c r="E627" t="s">
        <v>100</v>
      </c>
      <c r="F627" s="3">
        <v>89.94</v>
      </c>
      <c r="G627" s="4">
        <v>42.73</v>
      </c>
      <c r="H627">
        <f>MAX(IF(E627=B627,Scoring!$A$3-Scoring!$B$3*ABS(F627-C627),Scoring!$E$3-Scoring!$F$3*ABS((100-F627)-C627)),Scoring!$A$6)</f>
        <v>42.730000000000004</v>
      </c>
      <c r="I627">
        <f t="shared" si="18"/>
      </c>
      <c r="K627">
        <f t="shared" si="19"/>
        <v>89.94</v>
      </c>
    </row>
    <row r="628" spans="1:11" ht="12.75">
      <c r="A628">
        <v>44</v>
      </c>
      <c r="B628" t="s">
        <v>100</v>
      </c>
      <c r="C628">
        <v>82.67</v>
      </c>
      <c r="D628" t="s">
        <v>38</v>
      </c>
      <c r="E628" t="s">
        <v>100</v>
      </c>
      <c r="F628" s="3">
        <v>75</v>
      </c>
      <c r="G628" s="4">
        <v>42.33</v>
      </c>
      <c r="H628">
        <f>MAX(IF(E628=B628,Scoring!$A$3-Scoring!$B$3*ABS(F628-C628),Scoring!$E$3-Scoring!$F$3*ABS((100-F628)-C628)),Scoring!$A$6)</f>
        <v>42.33</v>
      </c>
      <c r="I628">
        <f t="shared" si="18"/>
      </c>
      <c r="K628">
        <f t="shared" si="19"/>
        <v>75</v>
      </c>
    </row>
    <row r="629" spans="1:11" ht="12.75">
      <c r="A629">
        <v>44</v>
      </c>
      <c r="B629" t="s">
        <v>100</v>
      </c>
      <c r="C629">
        <v>82.67</v>
      </c>
      <c r="D629" t="s">
        <v>72</v>
      </c>
      <c r="E629" t="s">
        <v>100</v>
      </c>
      <c r="F629" s="3">
        <v>91.78</v>
      </c>
      <c r="G629" s="4">
        <v>40.89</v>
      </c>
      <c r="H629">
        <f>MAX(IF(E629=B629,Scoring!$A$3-Scoring!$B$3*ABS(F629-C629),Scoring!$E$3-Scoring!$F$3*ABS((100-F629)-C629)),Scoring!$A$6)</f>
        <v>40.89</v>
      </c>
      <c r="I629">
        <f t="shared" si="18"/>
      </c>
      <c r="K629">
        <f t="shared" si="19"/>
        <v>91.78</v>
      </c>
    </row>
    <row r="630" spans="1:11" ht="12.75">
      <c r="A630">
        <v>44</v>
      </c>
      <c r="B630" t="s">
        <v>100</v>
      </c>
      <c r="C630">
        <v>82.67</v>
      </c>
      <c r="D630" t="s">
        <v>16</v>
      </c>
      <c r="E630" t="s">
        <v>100</v>
      </c>
      <c r="F630" s="3">
        <v>72.8</v>
      </c>
      <c r="G630" s="4">
        <v>40.13</v>
      </c>
      <c r="H630">
        <f>MAX(IF(E630=B630,Scoring!$A$3-Scoring!$B$3*ABS(F630-C630),Scoring!$E$3-Scoring!$F$3*ABS((100-F630)-C630)),Scoring!$A$6)</f>
        <v>40.129999999999995</v>
      </c>
      <c r="I630">
        <f t="shared" si="18"/>
      </c>
      <c r="K630">
        <f t="shared" si="19"/>
        <v>72.8</v>
      </c>
    </row>
    <row r="631" spans="1:11" ht="12.75">
      <c r="A631">
        <v>44</v>
      </c>
      <c r="B631" t="s">
        <v>100</v>
      </c>
      <c r="C631">
        <v>82.67</v>
      </c>
      <c r="D631" t="s">
        <v>57</v>
      </c>
      <c r="E631" t="s">
        <v>100</v>
      </c>
      <c r="F631" s="3">
        <v>92.71</v>
      </c>
      <c r="G631" s="4">
        <v>39.96</v>
      </c>
      <c r="H631">
        <f>MAX(IF(E631=B631,Scoring!$A$3-Scoring!$B$3*ABS(F631-C631),Scoring!$E$3-Scoring!$F$3*ABS((100-F631)-C631)),Scoring!$A$6)</f>
        <v>39.96000000000001</v>
      </c>
      <c r="I631">
        <f t="shared" si="18"/>
      </c>
      <c r="K631">
        <f t="shared" si="19"/>
        <v>92.71</v>
      </c>
    </row>
    <row r="632" spans="1:11" ht="12.75">
      <c r="A632">
        <v>45</v>
      </c>
      <c r="B632" t="s">
        <v>101</v>
      </c>
      <c r="C632">
        <v>63.13</v>
      </c>
      <c r="D632" t="s">
        <v>19</v>
      </c>
      <c r="E632" t="s">
        <v>101</v>
      </c>
      <c r="F632" s="3">
        <v>63.21</v>
      </c>
      <c r="G632" s="4">
        <v>49.92</v>
      </c>
      <c r="H632">
        <f>MAX(IF(E632=B632,Scoring!$A$3-Scoring!$B$3*ABS(F632-C632),Scoring!$E$3-Scoring!$F$3*ABS((100-F632)-C632)),Scoring!$A$6)</f>
        <v>49.92</v>
      </c>
      <c r="I632">
        <f t="shared" si="18"/>
      </c>
      <c r="K632">
        <f t="shared" si="19"/>
        <v>63.21</v>
      </c>
    </row>
    <row r="633" spans="1:11" ht="12.75">
      <c r="A633">
        <v>45</v>
      </c>
      <c r="B633" t="s">
        <v>101</v>
      </c>
      <c r="C633">
        <v>63.13</v>
      </c>
      <c r="D633" t="s">
        <v>72</v>
      </c>
      <c r="E633" t="s">
        <v>101</v>
      </c>
      <c r="F633" s="3">
        <v>63</v>
      </c>
      <c r="G633" s="4">
        <v>49.87</v>
      </c>
      <c r="H633">
        <f>MAX(IF(E633=B633,Scoring!$A$3-Scoring!$B$3*ABS(F633-C633),Scoring!$E$3-Scoring!$F$3*ABS((100-F633)-C633)),Scoring!$A$6)</f>
        <v>49.87</v>
      </c>
      <c r="I633">
        <f t="shared" si="18"/>
      </c>
      <c r="K633">
        <f t="shared" si="19"/>
        <v>63</v>
      </c>
    </row>
    <row r="634" spans="1:11" ht="12.75">
      <c r="A634">
        <v>45</v>
      </c>
      <c r="B634" t="s">
        <v>101</v>
      </c>
      <c r="C634">
        <v>63.13</v>
      </c>
      <c r="D634" t="s">
        <v>38</v>
      </c>
      <c r="E634" t="s">
        <v>101</v>
      </c>
      <c r="F634" s="3">
        <v>63</v>
      </c>
      <c r="G634" s="4">
        <v>49.87</v>
      </c>
      <c r="H634">
        <f>MAX(IF(E634=B634,Scoring!$A$3-Scoring!$B$3*ABS(F634-C634),Scoring!$E$3-Scoring!$F$3*ABS((100-F634)-C634)),Scoring!$A$6)</f>
        <v>49.87</v>
      </c>
      <c r="I634">
        <f t="shared" si="18"/>
      </c>
      <c r="K634">
        <f t="shared" si="19"/>
        <v>63</v>
      </c>
    </row>
    <row r="635" spans="1:11" ht="12.75">
      <c r="A635">
        <v>45</v>
      </c>
      <c r="B635" t="s">
        <v>101</v>
      </c>
      <c r="C635">
        <v>63.13</v>
      </c>
      <c r="D635" t="s">
        <v>91</v>
      </c>
      <c r="E635" t="s">
        <v>101</v>
      </c>
      <c r="F635" s="3">
        <v>62.75</v>
      </c>
      <c r="G635" s="4">
        <v>49.62</v>
      </c>
      <c r="H635">
        <f>MAX(IF(E635=B635,Scoring!$A$3-Scoring!$B$3*ABS(F635-C635),Scoring!$E$3-Scoring!$F$3*ABS((100-F635)-C635)),Scoring!$A$6)</f>
        <v>49.62</v>
      </c>
      <c r="I635">
        <f t="shared" si="18"/>
      </c>
      <c r="K635">
        <f t="shared" si="19"/>
        <v>62.75</v>
      </c>
    </row>
    <row r="636" spans="1:11" ht="12.75">
      <c r="A636">
        <v>45</v>
      </c>
      <c r="B636" t="s">
        <v>101</v>
      </c>
      <c r="C636">
        <v>63.13</v>
      </c>
      <c r="D636" t="s">
        <v>25</v>
      </c>
      <c r="E636" t="s">
        <v>101</v>
      </c>
      <c r="F636" s="3">
        <v>63.54</v>
      </c>
      <c r="G636" s="4">
        <v>49.59</v>
      </c>
      <c r="H636">
        <f>MAX(IF(E636=B636,Scoring!$A$3-Scoring!$B$3*ABS(F636-C636),Scoring!$E$3-Scoring!$F$3*ABS((100-F636)-C636)),Scoring!$A$6)</f>
        <v>49.59</v>
      </c>
      <c r="I636">
        <f t="shared" si="18"/>
      </c>
      <c r="K636">
        <f t="shared" si="19"/>
        <v>63.54</v>
      </c>
    </row>
    <row r="637" spans="1:11" ht="12.75">
      <c r="A637">
        <v>45</v>
      </c>
      <c r="B637" t="s">
        <v>101</v>
      </c>
      <c r="C637">
        <v>63.13</v>
      </c>
      <c r="D637" t="s">
        <v>33</v>
      </c>
      <c r="E637" t="s">
        <v>101</v>
      </c>
      <c r="F637" s="3">
        <v>62.71</v>
      </c>
      <c r="G637" s="4">
        <v>49.58</v>
      </c>
      <c r="H637">
        <f>MAX(IF(E637=B637,Scoring!$A$3-Scoring!$B$3*ABS(F637-C637),Scoring!$E$3-Scoring!$F$3*ABS((100-F637)-C637)),Scoring!$A$6)</f>
        <v>49.58</v>
      </c>
      <c r="I637">
        <f t="shared" si="18"/>
      </c>
      <c r="K637">
        <f t="shared" si="19"/>
        <v>62.71</v>
      </c>
    </row>
    <row r="638" spans="1:11" ht="12.75">
      <c r="A638">
        <v>45</v>
      </c>
      <c r="B638" t="s">
        <v>101</v>
      </c>
      <c r="C638">
        <v>63.13</v>
      </c>
      <c r="D638" t="s">
        <v>18</v>
      </c>
      <c r="E638" t="s">
        <v>101</v>
      </c>
      <c r="F638" s="3">
        <v>62.67</v>
      </c>
      <c r="G638" s="4">
        <v>49.54</v>
      </c>
      <c r="H638">
        <f>MAX(IF(E638=B638,Scoring!$A$3-Scoring!$B$3*ABS(F638-C638),Scoring!$E$3-Scoring!$F$3*ABS((100-F638)-C638)),Scoring!$A$6)</f>
        <v>49.54</v>
      </c>
      <c r="I638">
        <f t="shared" si="18"/>
      </c>
      <c r="K638">
        <f t="shared" si="19"/>
        <v>62.67</v>
      </c>
    </row>
    <row r="639" spans="1:11" ht="12.75">
      <c r="A639">
        <v>45</v>
      </c>
      <c r="B639" t="s">
        <v>101</v>
      </c>
      <c r="C639">
        <v>63.13</v>
      </c>
      <c r="D639" t="s">
        <v>92</v>
      </c>
      <c r="E639" t="s">
        <v>101</v>
      </c>
      <c r="F639" s="3">
        <v>63.69</v>
      </c>
      <c r="G639" s="4">
        <v>49.44</v>
      </c>
      <c r="H639">
        <f>MAX(IF(E639=B639,Scoring!$A$3-Scoring!$B$3*ABS(F639-C639),Scoring!$E$3-Scoring!$F$3*ABS((100-F639)-C639)),Scoring!$A$6)</f>
        <v>49.440000000000005</v>
      </c>
      <c r="I639">
        <f t="shared" si="18"/>
      </c>
      <c r="K639">
        <f t="shared" si="19"/>
        <v>63.69</v>
      </c>
    </row>
    <row r="640" spans="1:11" ht="12.75">
      <c r="A640">
        <v>45</v>
      </c>
      <c r="B640" t="s">
        <v>101</v>
      </c>
      <c r="C640">
        <v>63.13</v>
      </c>
      <c r="D640" t="s">
        <v>85</v>
      </c>
      <c r="E640" t="s">
        <v>101</v>
      </c>
      <c r="F640" s="3">
        <v>63.72</v>
      </c>
      <c r="G640" s="4">
        <v>49.41</v>
      </c>
      <c r="H640">
        <f>MAX(IF(E640=B640,Scoring!$A$3-Scoring!$B$3*ABS(F640-C640),Scoring!$E$3-Scoring!$F$3*ABS((100-F640)-C640)),Scoring!$A$6)</f>
        <v>49.410000000000004</v>
      </c>
      <c r="I640">
        <f t="shared" si="18"/>
      </c>
      <c r="K640">
        <f t="shared" si="19"/>
        <v>63.72</v>
      </c>
    </row>
    <row r="641" spans="1:11" ht="12.75">
      <c r="A641">
        <v>45</v>
      </c>
      <c r="B641" t="s">
        <v>101</v>
      </c>
      <c r="C641">
        <v>63.13</v>
      </c>
      <c r="D641" t="s">
        <v>35</v>
      </c>
      <c r="E641" t="s">
        <v>101</v>
      </c>
      <c r="F641" s="3">
        <v>63.82</v>
      </c>
      <c r="G641" s="4">
        <v>49.31</v>
      </c>
      <c r="H641">
        <f>MAX(IF(E641=B641,Scoring!$A$3-Scoring!$B$3*ABS(F641-C641),Scoring!$E$3-Scoring!$F$3*ABS((100-F641)-C641)),Scoring!$A$6)</f>
        <v>49.31</v>
      </c>
      <c r="I641">
        <f t="shared" si="18"/>
      </c>
      <c r="K641">
        <f t="shared" si="19"/>
        <v>63.82</v>
      </c>
    </row>
    <row r="642" spans="1:11" ht="12.75">
      <c r="A642">
        <v>45</v>
      </c>
      <c r="B642" t="s">
        <v>101</v>
      </c>
      <c r="C642">
        <v>63.13</v>
      </c>
      <c r="D642" t="s">
        <v>28</v>
      </c>
      <c r="E642" t="s">
        <v>101</v>
      </c>
      <c r="F642" s="3">
        <v>62.44</v>
      </c>
      <c r="G642" s="4">
        <v>49.31</v>
      </c>
      <c r="H642">
        <f>MAX(IF(E642=B642,Scoring!$A$3-Scoring!$B$3*ABS(F642-C642),Scoring!$E$3-Scoring!$F$3*ABS((100-F642)-C642)),Scoring!$A$6)</f>
        <v>49.309999999999995</v>
      </c>
      <c r="I642">
        <f aca="true" t="shared" si="20" ref="I642:I705">IF(H642&lt;&gt;G642,1,"")</f>
      </c>
      <c r="K642">
        <f aca="true" t="shared" si="21" ref="K642:K705">IF(E642=B642,F642,100-F642)</f>
        <v>62.44</v>
      </c>
    </row>
    <row r="643" spans="1:11" ht="12.75">
      <c r="A643">
        <v>45</v>
      </c>
      <c r="B643" t="s">
        <v>101</v>
      </c>
      <c r="C643">
        <v>63.13</v>
      </c>
      <c r="D643" t="s">
        <v>26</v>
      </c>
      <c r="E643" t="s">
        <v>101</v>
      </c>
      <c r="F643" s="3">
        <v>62.37</v>
      </c>
      <c r="G643" s="4">
        <v>49.24</v>
      </c>
      <c r="H643">
        <f>MAX(IF(E643=B643,Scoring!$A$3-Scoring!$B$3*ABS(F643-C643),Scoring!$E$3-Scoring!$F$3*ABS((100-F643)-C643)),Scoring!$A$6)</f>
        <v>49.239999999999995</v>
      </c>
      <c r="I643">
        <f t="shared" si="20"/>
      </c>
      <c r="K643">
        <f t="shared" si="21"/>
        <v>62.37</v>
      </c>
    </row>
    <row r="644" spans="1:11" ht="12.75">
      <c r="A644">
        <v>45</v>
      </c>
      <c r="B644" t="s">
        <v>101</v>
      </c>
      <c r="C644">
        <v>63.13</v>
      </c>
      <c r="D644" t="s">
        <v>48</v>
      </c>
      <c r="E644" t="s">
        <v>101</v>
      </c>
      <c r="F644" s="3">
        <v>62.24</v>
      </c>
      <c r="G644" s="4">
        <v>49.11</v>
      </c>
      <c r="H644">
        <f>MAX(IF(E644=B644,Scoring!$A$3-Scoring!$B$3*ABS(F644-C644),Scoring!$E$3-Scoring!$F$3*ABS((100-F644)-C644)),Scoring!$A$6)</f>
        <v>49.11</v>
      </c>
      <c r="I644">
        <f t="shared" si="20"/>
      </c>
      <c r="K644">
        <f t="shared" si="21"/>
        <v>62.24</v>
      </c>
    </row>
    <row r="645" spans="1:11" ht="12.75">
      <c r="A645">
        <v>45</v>
      </c>
      <c r="B645" t="s">
        <v>101</v>
      </c>
      <c r="C645">
        <v>63.13</v>
      </c>
      <c r="D645" t="s">
        <v>49</v>
      </c>
      <c r="E645" t="s">
        <v>101</v>
      </c>
      <c r="F645" s="3">
        <v>62.14</v>
      </c>
      <c r="G645" s="4">
        <v>49.01</v>
      </c>
      <c r="H645">
        <f>MAX(IF(E645=B645,Scoring!$A$3-Scoring!$B$3*ABS(F645-C645),Scoring!$E$3-Scoring!$F$3*ABS((100-F645)-C645)),Scoring!$A$6)</f>
        <v>49.01</v>
      </c>
      <c r="I645">
        <f t="shared" si="20"/>
      </c>
      <c r="K645">
        <f t="shared" si="21"/>
        <v>62.14</v>
      </c>
    </row>
    <row r="646" spans="1:11" ht="12.75">
      <c r="A646">
        <v>45</v>
      </c>
      <c r="B646" t="s">
        <v>101</v>
      </c>
      <c r="C646">
        <v>63.13</v>
      </c>
      <c r="D646" t="s">
        <v>41</v>
      </c>
      <c r="E646" t="s">
        <v>101</v>
      </c>
      <c r="F646" s="3">
        <v>64.28</v>
      </c>
      <c r="G646" s="4">
        <v>48.85</v>
      </c>
      <c r="H646">
        <f>MAX(IF(E646=B646,Scoring!$A$3-Scoring!$B$3*ABS(F646-C646),Scoring!$E$3-Scoring!$F$3*ABS((100-F646)-C646)),Scoring!$A$6)</f>
        <v>48.85</v>
      </c>
      <c r="I646">
        <f t="shared" si="20"/>
      </c>
      <c r="K646">
        <f t="shared" si="21"/>
        <v>64.28</v>
      </c>
    </row>
    <row r="647" spans="1:11" ht="12.75">
      <c r="A647">
        <v>45</v>
      </c>
      <c r="B647" t="s">
        <v>101</v>
      </c>
      <c r="C647">
        <v>63.13</v>
      </c>
      <c r="D647" t="s">
        <v>16</v>
      </c>
      <c r="E647" t="s">
        <v>101</v>
      </c>
      <c r="F647" s="3">
        <v>64.57</v>
      </c>
      <c r="G647" s="4">
        <v>48.56</v>
      </c>
      <c r="H647">
        <f>MAX(IF(E647=B647,Scoring!$A$3-Scoring!$B$3*ABS(F647-C647),Scoring!$E$3-Scoring!$F$3*ABS((100-F647)-C647)),Scoring!$A$6)</f>
        <v>48.56000000000001</v>
      </c>
      <c r="I647">
        <f t="shared" si="20"/>
      </c>
      <c r="K647">
        <f t="shared" si="21"/>
        <v>64.57</v>
      </c>
    </row>
    <row r="648" spans="1:11" ht="12.75">
      <c r="A648">
        <v>45</v>
      </c>
      <c r="B648" t="s">
        <v>101</v>
      </c>
      <c r="C648">
        <v>63.13</v>
      </c>
      <c r="D648" t="s">
        <v>57</v>
      </c>
      <c r="E648" t="s">
        <v>101</v>
      </c>
      <c r="F648" s="3">
        <v>64.71</v>
      </c>
      <c r="G648" s="4">
        <v>48.42</v>
      </c>
      <c r="H648">
        <f>MAX(IF(E648=B648,Scoring!$A$3-Scoring!$B$3*ABS(F648-C648),Scoring!$E$3-Scoring!$F$3*ABS((100-F648)-C648)),Scoring!$A$6)</f>
        <v>48.42000000000001</v>
      </c>
      <c r="I648">
        <f t="shared" si="20"/>
      </c>
      <c r="K648">
        <f t="shared" si="21"/>
        <v>64.71</v>
      </c>
    </row>
    <row r="649" spans="1:11" ht="12.75">
      <c r="A649">
        <v>45</v>
      </c>
      <c r="B649" t="s">
        <v>101</v>
      </c>
      <c r="C649">
        <v>63.13</v>
      </c>
      <c r="D649" t="s">
        <v>42</v>
      </c>
      <c r="E649" t="s">
        <v>101</v>
      </c>
      <c r="F649" s="3">
        <v>64.75</v>
      </c>
      <c r="G649" s="4">
        <v>48.38</v>
      </c>
      <c r="H649">
        <f>MAX(IF(E649=B649,Scoring!$A$3-Scoring!$B$3*ABS(F649-C649),Scoring!$E$3-Scoring!$F$3*ABS((100-F649)-C649)),Scoring!$A$6)</f>
        <v>48.38</v>
      </c>
      <c r="I649">
        <f t="shared" si="20"/>
      </c>
      <c r="K649">
        <f t="shared" si="21"/>
        <v>64.75</v>
      </c>
    </row>
    <row r="650" spans="1:11" ht="12.75">
      <c r="A650">
        <v>45</v>
      </c>
      <c r="B650" t="s">
        <v>101</v>
      </c>
      <c r="C650">
        <v>63.13</v>
      </c>
      <c r="D650" t="s">
        <v>17</v>
      </c>
      <c r="E650" t="s">
        <v>101</v>
      </c>
      <c r="F650" s="3">
        <v>61.48</v>
      </c>
      <c r="G650" s="4">
        <v>48.35</v>
      </c>
      <c r="H650">
        <f>MAX(IF(E650=B650,Scoring!$A$3-Scoring!$B$3*ABS(F650-C650),Scoring!$E$3-Scoring!$F$3*ABS((100-F650)-C650)),Scoring!$A$6)</f>
        <v>48.349999999999994</v>
      </c>
      <c r="I650">
        <f t="shared" si="20"/>
      </c>
      <c r="K650">
        <f t="shared" si="21"/>
        <v>61.48</v>
      </c>
    </row>
    <row r="651" spans="1:11" ht="12.75">
      <c r="A651">
        <v>45</v>
      </c>
      <c r="B651" t="s">
        <v>101</v>
      </c>
      <c r="C651">
        <v>63.13</v>
      </c>
      <c r="D651" t="s">
        <v>5</v>
      </c>
      <c r="E651" t="s">
        <v>101</v>
      </c>
      <c r="F651" s="3">
        <v>61.45</v>
      </c>
      <c r="G651" s="4">
        <v>48.32</v>
      </c>
      <c r="H651">
        <f>MAX(IF(E651=B651,Scoring!$A$3-Scoring!$B$3*ABS(F651-C651),Scoring!$E$3-Scoring!$F$3*ABS((100-F651)-C651)),Scoring!$A$6)</f>
        <v>48.32</v>
      </c>
      <c r="I651">
        <f t="shared" si="20"/>
      </c>
      <c r="K651">
        <f t="shared" si="21"/>
        <v>61.45</v>
      </c>
    </row>
    <row r="652" spans="1:11" ht="12.75">
      <c r="A652">
        <v>45</v>
      </c>
      <c r="B652" t="s">
        <v>101</v>
      </c>
      <c r="C652">
        <v>63.13</v>
      </c>
      <c r="D652" t="s">
        <v>10</v>
      </c>
      <c r="E652" t="s">
        <v>101</v>
      </c>
      <c r="F652" s="3">
        <v>64.93</v>
      </c>
      <c r="G652" s="4">
        <v>48.2</v>
      </c>
      <c r="H652">
        <f>MAX(IF(E652=B652,Scoring!$A$3-Scoring!$B$3*ABS(F652-C652),Scoring!$E$3-Scoring!$F$3*ABS((100-F652)-C652)),Scoring!$A$6)</f>
        <v>48.199999999999996</v>
      </c>
      <c r="I652">
        <f t="shared" si="20"/>
      </c>
      <c r="K652">
        <f t="shared" si="21"/>
        <v>64.93</v>
      </c>
    </row>
    <row r="653" spans="1:11" ht="12.75">
      <c r="A653">
        <v>45</v>
      </c>
      <c r="B653" t="s">
        <v>101</v>
      </c>
      <c r="C653">
        <v>63.13</v>
      </c>
      <c r="D653" t="s">
        <v>20</v>
      </c>
      <c r="E653" t="s">
        <v>101</v>
      </c>
      <c r="F653" s="3">
        <v>61.22</v>
      </c>
      <c r="G653" s="4">
        <v>48.09</v>
      </c>
      <c r="H653">
        <f>MAX(IF(E653=B653,Scoring!$A$3-Scoring!$B$3*ABS(F653-C653),Scoring!$E$3-Scoring!$F$3*ABS((100-F653)-C653)),Scoring!$A$6)</f>
        <v>48.089999999999996</v>
      </c>
      <c r="I653">
        <f t="shared" si="20"/>
      </c>
      <c r="K653">
        <f t="shared" si="21"/>
        <v>61.22</v>
      </c>
    </row>
    <row r="654" spans="1:11" ht="12.75">
      <c r="A654">
        <v>45</v>
      </c>
      <c r="B654" t="s">
        <v>101</v>
      </c>
      <c r="C654">
        <v>63.13</v>
      </c>
      <c r="D654" t="s">
        <v>32</v>
      </c>
      <c r="E654" t="s">
        <v>101</v>
      </c>
      <c r="F654" s="3">
        <v>65.1</v>
      </c>
      <c r="G654" s="4">
        <v>48.03</v>
      </c>
      <c r="H654">
        <f>MAX(IF(E654=B654,Scoring!$A$3-Scoring!$B$3*ABS(F654-C654),Scoring!$E$3-Scoring!$F$3*ABS((100-F654)-C654)),Scoring!$A$6)</f>
        <v>48.03000000000001</v>
      </c>
      <c r="I654">
        <f t="shared" si="20"/>
      </c>
      <c r="K654">
        <f t="shared" si="21"/>
        <v>65.1</v>
      </c>
    </row>
    <row r="655" spans="1:11" ht="12.75">
      <c r="A655">
        <v>45</v>
      </c>
      <c r="B655" t="s">
        <v>101</v>
      </c>
      <c r="C655">
        <v>63.13</v>
      </c>
      <c r="D655" t="s">
        <v>15</v>
      </c>
      <c r="E655" t="s">
        <v>101</v>
      </c>
      <c r="F655" s="3">
        <v>61.06</v>
      </c>
      <c r="G655" s="4">
        <v>47.93</v>
      </c>
      <c r="H655">
        <f>MAX(IF(E655=B655,Scoring!$A$3-Scoring!$B$3*ABS(F655-C655),Scoring!$E$3-Scoring!$F$3*ABS((100-F655)-C655)),Scoring!$A$6)</f>
        <v>47.93</v>
      </c>
      <c r="I655">
        <f t="shared" si="20"/>
      </c>
      <c r="K655">
        <f t="shared" si="21"/>
        <v>61.06</v>
      </c>
    </row>
    <row r="656" spans="1:11" ht="12.75">
      <c r="A656">
        <v>45</v>
      </c>
      <c r="B656" t="s">
        <v>101</v>
      </c>
      <c r="C656">
        <v>63.13</v>
      </c>
      <c r="D656" t="s">
        <v>43</v>
      </c>
      <c r="E656" t="s">
        <v>101</v>
      </c>
      <c r="F656" s="3">
        <v>61</v>
      </c>
      <c r="G656" s="4">
        <v>47.87</v>
      </c>
      <c r="H656">
        <f>MAX(IF(E656=B656,Scoring!$A$3-Scoring!$B$3*ABS(F656-C656),Scoring!$E$3-Scoring!$F$3*ABS((100-F656)-C656)),Scoring!$A$6)</f>
        <v>47.87</v>
      </c>
      <c r="I656">
        <f t="shared" si="20"/>
      </c>
      <c r="K656">
        <f t="shared" si="21"/>
        <v>61</v>
      </c>
    </row>
    <row r="657" spans="1:11" ht="12.75">
      <c r="A657">
        <v>45</v>
      </c>
      <c r="B657" t="s">
        <v>101</v>
      </c>
      <c r="C657">
        <v>63.13</v>
      </c>
      <c r="D657" t="s">
        <v>93</v>
      </c>
      <c r="E657" t="s">
        <v>101</v>
      </c>
      <c r="F657" s="3">
        <v>65.5</v>
      </c>
      <c r="G657" s="4">
        <v>47.63</v>
      </c>
      <c r="H657">
        <f>MAX(IF(E657=B657,Scoring!$A$3-Scoring!$B$3*ABS(F657-C657),Scoring!$E$3-Scoring!$F$3*ABS((100-F657)-C657)),Scoring!$A$6)</f>
        <v>47.63</v>
      </c>
      <c r="I657">
        <f t="shared" si="20"/>
      </c>
      <c r="K657">
        <f t="shared" si="21"/>
        <v>65.5</v>
      </c>
    </row>
    <row r="658" spans="1:11" ht="12.75">
      <c r="A658">
        <v>45</v>
      </c>
      <c r="B658" t="s">
        <v>101</v>
      </c>
      <c r="C658">
        <v>63.13</v>
      </c>
      <c r="D658" t="s">
        <v>13</v>
      </c>
      <c r="E658" t="s">
        <v>101</v>
      </c>
      <c r="F658" s="3">
        <v>60.71</v>
      </c>
      <c r="G658" s="4">
        <v>47.58</v>
      </c>
      <c r="H658">
        <f>MAX(IF(E658=B658,Scoring!$A$3-Scoring!$B$3*ABS(F658-C658),Scoring!$E$3-Scoring!$F$3*ABS((100-F658)-C658)),Scoring!$A$6)</f>
        <v>47.58</v>
      </c>
      <c r="I658">
        <f t="shared" si="20"/>
      </c>
      <c r="K658">
        <f t="shared" si="21"/>
        <v>60.71</v>
      </c>
    </row>
    <row r="659" spans="1:11" ht="12.75">
      <c r="A659">
        <v>45</v>
      </c>
      <c r="B659" t="s">
        <v>101</v>
      </c>
      <c r="C659">
        <v>63.13</v>
      </c>
      <c r="D659" t="s">
        <v>55</v>
      </c>
      <c r="E659" t="s">
        <v>101</v>
      </c>
      <c r="F659" s="3">
        <v>66</v>
      </c>
      <c r="G659" s="4">
        <v>47.13</v>
      </c>
      <c r="H659">
        <f>MAX(IF(E659=B659,Scoring!$A$3-Scoring!$B$3*ABS(F659-C659),Scoring!$E$3-Scoring!$F$3*ABS((100-F659)-C659)),Scoring!$A$6)</f>
        <v>47.13</v>
      </c>
      <c r="I659">
        <f t="shared" si="20"/>
      </c>
      <c r="K659">
        <f t="shared" si="21"/>
        <v>66</v>
      </c>
    </row>
    <row r="660" spans="1:11" ht="12.75">
      <c r="A660">
        <v>45</v>
      </c>
      <c r="B660" t="s">
        <v>101</v>
      </c>
      <c r="C660">
        <v>63.13</v>
      </c>
      <c r="D660" t="s">
        <v>86</v>
      </c>
      <c r="E660" t="s">
        <v>101</v>
      </c>
      <c r="F660" s="3">
        <v>66</v>
      </c>
      <c r="G660" s="4">
        <v>47.13</v>
      </c>
      <c r="H660">
        <f>MAX(IF(E660=B660,Scoring!$A$3-Scoring!$B$3*ABS(F660-C660),Scoring!$E$3-Scoring!$F$3*ABS((100-F660)-C660)),Scoring!$A$6)</f>
        <v>47.13</v>
      </c>
      <c r="I660">
        <f t="shared" si="20"/>
      </c>
      <c r="K660">
        <f t="shared" si="21"/>
        <v>66</v>
      </c>
    </row>
    <row r="661" spans="1:11" ht="12.75">
      <c r="A661">
        <v>45</v>
      </c>
      <c r="B661" t="s">
        <v>101</v>
      </c>
      <c r="C661">
        <v>63.13</v>
      </c>
      <c r="D661" t="s">
        <v>53</v>
      </c>
      <c r="E661" t="s">
        <v>101</v>
      </c>
      <c r="F661" s="3">
        <v>60.22</v>
      </c>
      <c r="G661" s="4">
        <v>47.09</v>
      </c>
      <c r="H661">
        <f>MAX(IF(E661=B661,Scoring!$A$3-Scoring!$B$3*ABS(F661-C661),Scoring!$E$3-Scoring!$F$3*ABS((100-F661)-C661)),Scoring!$A$6)</f>
        <v>47.089999999999996</v>
      </c>
      <c r="I661">
        <f t="shared" si="20"/>
      </c>
      <c r="K661">
        <f t="shared" si="21"/>
        <v>60.22</v>
      </c>
    </row>
    <row r="662" spans="1:11" ht="12.75">
      <c r="A662">
        <v>45</v>
      </c>
      <c r="B662" t="s">
        <v>101</v>
      </c>
      <c r="C662">
        <v>63.13</v>
      </c>
      <c r="D662" t="s">
        <v>47</v>
      </c>
      <c r="E662" t="s">
        <v>101</v>
      </c>
      <c r="F662" s="3">
        <v>60</v>
      </c>
      <c r="G662" s="4">
        <v>46.87</v>
      </c>
      <c r="H662">
        <f>MAX(IF(E662=B662,Scoring!$A$3-Scoring!$B$3*ABS(F662-C662),Scoring!$E$3-Scoring!$F$3*ABS((100-F662)-C662)),Scoring!$A$6)</f>
        <v>46.87</v>
      </c>
      <c r="I662">
        <f t="shared" si="20"/>
      </c>
      <c r="K662">
        <f t="shared" si="21"/>
        <v>60</v>
      </c>
    </row>
    <row r="663" spans="1:11" ht="12.75">
      <c r="A663">
        <v>45</v>
      </c>
      <c r="B663" t="s">
        <v>101</v>
      </c>
      <c r="C663">
        <v>63.13</v>
      </c>
      <c r="D663" t="s">
        <v>29</v>
      </c>
      <c r="E663" t="s">
        <v>101</v>
      </c>
      <c r="F663" s="3">
        <v>60</v>
      </c>
      <c r="G663" s="4">
        <v>46.87</v>
      </c>
      <c r="H663">
        <f>MAX(IF(E663=B663,Scoring!$A$3-Scoring!$B$3*ABS(F663-C663),Scoring!$E$3-Scoring!$F$3*ABS((100-F663)-C663)),Scoring!$A$6)</f>
        <v>46.87</v>
      </c>
      <c r="I663">
        <f t="shared" si="20"/>
      </c>
      <c r="K663">
        <f t="shared" si="21"/>
        <v>60</v>
      </c>
    </row>
    <row r="664" spans="1:11" ht="12.75">
      <c r="A664">
        <v>45</v>
      </c>
      <c r="B664" t="s">
        <v>101</v>
      </c>
      <c r="C664">
        <v>63.13</v>
      </c>
      <c r="D664" t="s">
        <v>94</v>
      </c>
      <c r="E664" t="s">
        <v>101</v>
      </c>
      <c r="F664" s="3">
        <v>66.33</v>
      </c>
      <c r="G664" s="4">
        <v>46.8</v>
      </c>
      <c r="H664">
        <f>MAX(IF(E664=B664,Scoring!$A$3-Scoring!$B$3*ABS(F664-C664),Scoring!$E$3-Scoring!$F$3*ABS((100-F664)-C664)),Scoring!$A$6)</f>
        <v>46.800000000000004</v>
      </c>
      <c r="I664">
        <f t="shared" si="20"/>
      </c>
      <c r="K664">
        <f t="shared" si="21"/>
        <v>66.33</v>
      </c>
    </row>
    <row r="665" spans="1:11" ht="12.75">
      <c r="A665">
        <v>45</v>
      </c>
      <c r="B665" t="s">
        <v>101</v>
      </c>
      <c r="C665">
        <v>63.13</v>
      </c>
      <c r="D665" t="s">
        <v>50</v>
      </c>
      <c r="E665" t="s">
        <v>101</v>
      </c>
      <c r="F665" s="3">
        <v>59.91</v>
      </c>
      <c r="G665" s="4">
        <v>46.78</v>
      </c>
      <c r="H665">
        <f>MAX(IF(E665=B665,Scoring!$A$3-Scoring!$B$3*ABS(F665-C665),Scoring!$E$3-Scoring!$F$3*ABS((100-F665)-C665)),Scoring!$A$6)</f>
        <v>46.779999999999994</v>
      </c>
      <c r="I665">
        <f t="shared" si="20"/>
      </c>
      <c r="K665">
        <f t="shared" si="21"/>
        <v>59.91</v>
      </c>
    </row>
    <row r="666" spans="1:11" ht="12.75">
      <c r="A666">
        <v>45</v>
      </c>
      <c r="B666" t="s">
        <v>101</v>
      </c>
      <c r="C666">
        <v>63.13</v>
      </c>
      <c r="D666" t="s">
        <v>40</v>
      </c>
      <c r="E666" t="s">
        <v>101</v>
      </c>
      <c r="F666" s="3">
        <v>59.79</v>
      </c>
      <c r="G666" s="4">
        <v>46.66</v>
      </c>
      <c r="H666">
        <f>MAX(IF(E666=B666,Scoring!$A$3-Scoring!$B$3*ABS(F666-C666),Scoring!$E$3-Scoring!$F$3*ABS((100-F666)-C666)),Scoring!$A$6)</f>
        <v>46.66</v>
      </c>
      <c r="I666">
        <f t="shared" si="20"/>
      </c>
      <c r="K666">
        <f t="shared" si="21"/>
        <v>59.79</v>
      </c>
    </row>
    <row r="667" spans="1:11" ht="12.75">
      <c r="A667">
        <v>45</v>
      </c>
      <c r="B667" t="s">
        <v>101</v>
      </c>
      <c r="C667">
        <v>63.13</v>
      </c>
      <c r="D667" t="s">
        <v>12</v>
      </c>
      <c r="E667" t="s">
        <v>101</v>
      </c>
      <c r="F667" s="3">
        <v>59.63</v>
      </c>
      <c r="G667" s="4">
        <v>46.5</v>
      </c>
      <c r="H667">
        <f>MAX(IF(E667=B667,Scoring!$A$3-Scoring!$B$3*ABS(F667-C667),Scoring!$E$3-Scoring!$F$3*ABS((100-F667)-C667)),Scoring!$A$6)</f>
        <v>46.5</v>
      </c>
      <c r="I667">
        <f t="shared" si="20"/>
      </c>
      <c r="K667">
        <f t="shared" si="21"/>
        <v>59.63</v>
      </c>
    </row>
    <row r="668" spans="1:11" ht="12.75">
      <c r="A668">
        <v>45</v>
      </c>
      <c r="B668" t="s">
        <v>101</v>
      </c>
      <c r="C668">
        <v>63.13</v>
      </c>
      <c r="D668" t="s">
        <v>14</v>
      </c>
      <c r="E668" t="s">
        <v>101</v>
      </c>
      <c r="F668" s="3">
        <v>59.57</v>
      </c>
      <c r="G668" s="4">
        <v>46.44</v>
      </c>
      <c r="H668">
        <f>MAX(IF(E668=B668,Scoring!$A$3-Scoring!$B$3*ABS(F668-C668),Scoring!$E$3-Scoring!$F$3*ABS((100-F668)-C668)),Scoring!$A$6)</f>
        <v>46.44</v>
      </c>
      <c r="I668">
        <f t="shared" si="20"/>
      </c>
      <c r="K668">
        <f t="shared" si="21"/>
        <v>59.57</v>
      </c>
    </row>
    <row r="669" spans="1:11" ht="12.75">
      <c r="A669">
        <v>45</v>
      </c>
      <c r="B669" t="s">
        <v>101</v>
      </c>
      <c r="C669">
        <v>63.13</v>
      </c>
      <c r="D669" t="s">
        <v>45</v>
      </c>
      <c r="E669" t="s">
        <v>101</v>
      </c>
      <c r="F669" s="3">
        <v>59.51</v>
      </c>
      <c r="G669" s="4">
        <v>46.38</v>
      </c>
      <c r="H669">
        <f>MAX(IF(E669=B669,Scoring!$A$3-Scoring!$B$3*ABS(F669-C669),Scoring!$E$3-Scoring!$F$3*ABS((100-F669)-C669)),Scoring!$A$6)</f>
        <v>46.379999999999995</v>
      </c>
      <c r="I669">
        <f t="shared" si="20"/>
      </c>
      <c r="K669">
        <f t="shared" si="21"/>
        <v>59.51</v>
      </c>
    </row>
    <row r="670" spans="1:11" ht="12.75">
      <c r="A670">
        <v>45</v>
      </c>
      <c r="B670" t="s">
        <v>101</v>
      </c>
      <c r="C670">
        <v>63.13</v>
      </c>
      <c r="D670" t="s">
        <v>24</v>
      </c>
      <c r="E670" t="s">
        <v>101</v>
      </c>
      <c r="F670" s="3">
        <v>66.78</v>
      </c>
      <c r="G670" s="4">
        <v>46.35</v>
      </c>
      <c r="H670">
        <f>MAX(IF(E670=B670,Scoring!$A$3-Scoring!$B$3*ABS(F670-C670),Scoring!$E$3-Scoring!$F$3*ABS((100-F670)-C670)),Scoring!$A$6)</f>
        <v>46.35</v>
      </c>
      <c r="I670">
        <f t="shared" si="20"/>
      </c>
      <c r="K670">
        <f t="shared" si="21"/>
        <v>66.78</v>
      </c>
    </row>
    <row r="671" spans="1:11" ht="12.75">
      <c r="A671">
        <v>45</v>
      </c>
      <c r="B671" t="s">
        <v>101</v>
      </c>
      <c r="C671">
        <v>63.13</v>
      </c>
      <c r="D671" t="s">
        <v>37</v>
      </c>
      <c r="E671" t="s">
        <v>101</v>
      </c>
      <c r="F671" s="3">
        <v>59.47</v>
      </c>
      <c r="G671" s="4">
        <v>46.34</v>
      </c>
      <c r="H671">
        <f>MAX(IF(E671=B671,Scoring!$A$3-Scoring!$B$3*ABS(F671-C671),Scoring!$E$3-Scoring!$F$3*ABS((100-F671)-C671)),Scoring!$A$6)</f>
        <v>46.339999999999996</v>
      </c>
      <c r="I671">
        <f t="shared" si="20"/>
      </c>
      <c r="K671">
        <f t="shared" si="21"/>
        <v>59.47</v>
      </c>
    </row>
    <row r="672" spans="1:11" ht="12.75">
      <c r="A672">
        <v>45</v>
      </c>
      <c r="B672" t="s">
        <v>101</v>
      </c>
      <c r="C672">
        <v>63.13</v>
      </c>
      <c r="D672" t="s">
        <v>27</v>
      </c>
      <c r="E672" t="s">
        <v>101</v>
      </c>
      <c r="F672" s="3">
        <v>58.89</v>
      </c>
      <c r="G672" s="4">
        <v>45.76</v>
      </c>
      <c r="H672">
        <f>MAX(IF(E672=B672,Scoring!$A$3-Scoring!$B$3*ABS(F672-C672),Scoring!$E$3-Scoring!$F$3*ABS((100-F672)-C672)),Scoring!$A$6)</f>
        <v>45.76</v>
      </c>
      <c r="I672">
        <f t="shared" si="20"/>
      </c>
      <c r="K672">
        <f t="shared" si="21"/>
        <v>58.89</v>
      </c>
    </row>
    <row r="673" spans="1:11" ht="12.75">
      <c r="A673">
        <v>45</v>
      </c>
      <c r="B673" t="s">
        <v>101</v>
      </c>
      <c r="C673">
        <v>63.13</v>
      </c>
      <c r="D673" t="s">
        <v>8</v>
      </c>
      <c r="E673" t="s">
        <v>101</v>
      </c>
      <c r="F673" s="3">
        <v>58.88</v>
      </c>
      <c r="G673" s="4">
        <v>45.75</v>
      </c>
      <c r="H673">
        <f>MAX(IF(E673=B673,Scoring!$A$3-Scoring!$B$3*ABS(F673-C673),Scoring!$E$3-Scoring!$F$3*ABS((100-F673)-C673)),Scoring!$A$6)</f>
        <v>45.75</v>
      </c>
      <c r="I673">
        <f t="shared" si="20"/>
      </c>
      <c r="K673">
        <f t="shared" si="21"/>
        <v>58.88</v>
      </c>
    </row>
    <row r="674" spans="1:11" ht="12.75">
      <c r="A674">
        <v>45</v>
      </c>
      <c r="B674" t="s">
        <v>101</v>
      </c>
      <c r="C674">
        <v>63.13</v>
      </c>
      <c r="D674" t="s">
        <v>52</v>
      </c>
      <c r="E674" t="s">
        <v>101</v>
      </c>
      <c r="F674" s="3">
        <v>58.71</v>
      </c>
      <c r="G674" s="4">
        <v>45.58</v>
      </c>
      <c r="H674">
        <f>MAX(IF(E674=B674,Scoring!$A$3-Scoring!$B$3*ABS(F674-C674),Scoring!$E$3-Scoring!$F$3*ABS((100-F674)-C674)),Scoring!$A$6)</f>
        <v>45.58</v>
      </c>
      <c r="I674">
        <f t="shared" si="20"/>
      </c>
      <c r="K674">
        <f t="shared" si="21"/>
        <v>58.71</v>
      </c>
    </row>
    <row r="675" spans="1:11" ht="12.75">
      <c r="A675">
        <v>45</v>
      </c>
      <c r="B675" t="s">
        <v>101</v>
      </c>
      <c r="C675">
        <v>63.13</v>
      </c>
      <c r="D675" t="s">
        <v>36</v>
      </c>
      <c r="E675" t="s">
        <v>101</v>
      </c>
      <c r="F675" s="3">
        <v>68.59</v>
      </c>
      <c r="G675" s="4">
        <v>44.54</v>
      </c>
      <c r="H675">
        <f>MAX(IF(E675=B675,Scoring!$A$3-Scoring!$B$3*ABS(F675-C675),Scoring!$E$3-Scoring!$F$3*ABS((100-F675)-C675)),Scoring!$A$6)</f>
        <v>44.54</v>
      </c>
      <c r="I675">
        <f t="shared" si="20"/>
      </c>
      <c r="K675">
        <f t="shared" si="21"/>
        <v>68.59</v>
      </c>
    </row>
    <row r="676" spans="1:11" ht="12.75">
      <c r="A676">
        <v>45</v>
      </c>
      <c r="B676" t="s">
        <v>101</v>
      </c>
      <c r="C676">
        <v>63.13</v>
      </c>
      <c r="D676" t="s">
        <v>34</v>
      </c>
      <c r="E676" t="s">
        <v>101</v>
      </c>
      <c r="F676" s="3">
        <v>57.65</v>
      </c>
      <c r="G676" s="4">
        <v>44.52</v>
      </c>
      <c r="H676">
        <f>MAX(IF(E676=B676,Scoring!$A$3-Scoring!$B$3*ABS(F676-C676),Scoring!$E$3-Scoring!$F$3*ABS((100-F676)-C676)),Scoring!$A$6)</f>
        <v>44.519999999999996</v>
      </c>
      <c r="I676">
        <f t="shared" si="20"/>
      </c>
      <c r="K676">
        <f t="shared" si="21"/>
        <v>57.65</v>
      </c>
    </row>
    <row r="677" spans="1:11" ht="12.75">
      <c r="A677">
        <v>45</v>
      </c>
      <c r="B677" t="s">
        <v>101</v>
      </c>
      <c r="C677">
        <v>63.13</v>
      </c>
      <c r="D677" t="s">
        <v>56</v>
      </c>
      <c r="E677" t="s">
        <v>101</v>
      </c>
      <c r="F677" s="3">
        <v>68.72</v>
      </c>
      <c r="G677" s="4">
        <v>44.41</v>
      </c>
      <c r="H677">
        <f>MAX(IF(E677=B677,Scoring!$A$3-Scoring!$B$3*ABS(F677-C677),Scoring!$E$3-Scoring!$F$3*ABS((100-F677)-C677)),Scoring!$A$6)</f>
        <v>44.410000000000004</v>
      </c>
      <c r="I677">
        <f t="shared" si="20"/>
      </c>
      <c r="K677">
        <f t="shared" si="21"/>
        <v>68.72</v>
      </c>
    </row>
    <row r="678" spans="1:11" ht="12.75">
      <c r="A678">
        <v>45</v>
      </c>
      <c r="B678" t="s">
        <v>101</v>
      </c>
      <c r="C678">
        <v>63.13</v>
      </c>
      <c r="D678" t="s">
        <v>81</v>
      </c>
      <c r="E678" t="s">
        <v>101</v>
      </c>
      <c r="F678" s="3">
        <v>68.79</v>
      </c>
      <c r="G678" s="4">
        <v>44.34</v>
      </c>
      <c r="H678">
        <f>MAX(IF(E678=B678,Scoring!$A$3-Scoring!$B$3*ABS(F678-C678),Scoring!$E$3-Scoring!$F$3*ABS((100-F678)-C678)),Scoring!$A$6)</f>
        <v>44.339999999999996</v>
      </c>
      <c r="I678">
        <f t="shared" si="20"/>
      </c>
      <c r="K678">
        <f t="shared" si="21"/>
        <v>68.79</v>
      </c>
    </row>
    <row r="679" spans="1:11" ht="12.75">
      <c r="A679">
        <v>45</v>
      </c>
      <c r="B679" t="s">
        <v>101</v>
      </c>
      <c r="C679">
        <v>63.13</v>
      </c>
      <c r="D679" t="s">
        <v>46</v>
      </c>
      <c r="E679" t="s">
        <v>101</v>
      </c>
      <c r="F679" s="3">
        <v>68.9</v>
      </c>
      <c r="G679" s="4">
        <v>44.23</v>
      </c>
      <c r="H679">
        <f>MAX(IF(E679=B679,Scoring!$A$3-Scoring!$B$3*ABS(F679-C679),Scoring!$E$3-Scoring!$F$3*ABS((100-F679)-C679)),Scoring!$A$6)</f>
        <v>44.23</v>
      </c>
      <c r="I679">
        <f t="shared" si="20"/>
      </c>
      <c r="K679">
        <f t="shared" si="21"/>
        <v>68.9</v>
      </c>
    </row>
    <row r="680" spans="1:11" ht="12.75">
      <c r="A680">
        <v>45</v>
      </c>
      <c r="B680" t="s">
        <v>101</v>
      </c>
      <c r="C680">
        <v>63.13</v>
      </c>
      <c r="D680" t="s">
        <v>21</v>
      </c>
      <c r="E680" t="s">
        <v>101</v>
      </c>
      <c r="F680" s="3">
        <v>69.37</v>
      </c>
      <c r="G680" s="4">
        <v>43.76</v>
      </c>
      <c r="H680">
        <f>MAX(IF(E680=B680,Scoring!$A$3-Scoring!$B$3*ABS(F680-C680),Scoring!$E$3-Scoring!$F$3*ABS((100-F680)-C680)),Scoring!$A$6)</f>
        <v>43.76</v>
      </c>
      <c r="I680">
        <f t="shared" si="20"/>
      </c>
      <c r="K680">
        <f t="shared" si="21"/>
        <v>69.37</v>
      </c>
    </row>
    <row r="681" spans="1:11" ht="12.75">
      <c r="A681">
        <v>45</v>
      </c>
      <c r="B681" t="s">
        <v>101</v>
      </c>
      <c r="C681">
        <v>63.13</v>
      </c>
      <c r="D681" t="s">
        <v>70</v>
      </c>
      <c r="E681" t="s">
        <v>101</v>
      </c>
      <c r="F681" s="3">
        <v>71.64</v>
      </c>
      <c r="G681" s="4">
        <v>41.49</v>
      </c>
      <c r="H681">
        <f>MAX(IF(E681=B681,Scoring!$A$3-Scoring!$B$3*ABS(F681-C681),Scoring!$E$3-Scoring!$F$3*ABS((100-F681)-C681)),Scoring!$A$6)</f>
        <v>41.49</v>
      </c>
      <c r="I681">
        <f t="shared" si="20"/>
      </c>
      <c r="K681">
        <f t="shared" si="21"/>
        <v>71.64</v>
      </c>
    </row>
    <row r="682" spans="1:11" ht="12.75">
      <c r="A682">
        <v>45</v>
      </c>
      <c r="B682" t="s">
        <v>101</v>
      </c>
      <c r="C682">
        <v>63.13</v>
      </c>
      <c r="D682" t="s">
        <v>95</v>
      </c>
      <c r="E682" t="s">
        <v>101</v>
      </c>
      <c r="F682" s="3">
        <v>72.34</v>
      </c>
      <c r="G682" s="4">
        <v>40.79</v>
      </c>
      <c r="H682">
        <f>MAX(IF(E682=B682,Scoring!$A$3-Scoring!$B$3*ABS(F682-C682),Scoring!$E$3-Scoring!$F$3*ABS((100-F682)-C682)),Scoring!$A$6)</f>
        <v>40.79</v>
      </c>
      <c r="I682">
        <f t="shared" si="20"/>
      </c>
      <c r="K682">
        <f t="shared" si="21"/>
        <v>72.34</v>
      </c>
    </row>
    <row r="683" spans="1:11" ht="12.75">
      <c r="A683">
        <v>45</v>
      </c>
      <c r="B683" t="s">
        <v>101</v>
      </c>
      <c r="C683">
        <v>63.13</v>
      </c>
      <c r="D683" t="s">
        <v>51</v>
      </c>
      <c r="E683" t="s">
        <v>101</v>
      </c>
      <c r="F683" s="3">
        <v>73.41</v>
      </c>
      <c r="G683" s="4">
        <v>39.72</v>
      </c>
      <c r="H683">
        <f>MAX(IF(E683=B683,Scoring!$A$3-Scoring!$B$3*ABS(F683-C683),Scoring!$E$3-Scoring!$F$3*ABS((100-F683)-C683)),Scoring!$A$6)</f>
        <v>39.720000000000006</v>
      </c>
      <c r="I683">
        <f t="shared" si="20"/>
      </c>
      <c r="K683">
        <f t="shared" si="21"/>
        <v>73.41</v>
      </c>
    </row>
    <row r="684" spans="1:11" ht="12.75">
      <c r="A684">
        <v>45</v>
      </c>
      <c r="B684" t="s">
        <v>101</v>
      </c>
      <c r="C684">
        <v>63.13</v>
      </c>
      <c r="D684" t="s">
        <v>78</v>
      </c>
      <c r="E684" t="s">
        <v>101</v>
      </c>
      <c r="F684" s="3">
        <v>74.32</v>
      </c>
      <c r="G684" s="4">
        <v>38.81</v>
      </c>
      <c r="H684">
        <f>MAX(IF(E684=B684,Scoring!$A$3-Scoring!$B$3*ABS(F684-C684),Scoring!$E$3-Scoring!$F$3*ABS((100-F684)-C684)),Scoring!$A$6)</f>
        <v>38.81000000000001</v>
      </c>
      <c r="I684">
        <f t="shared" si="20"/>
      </c>
      <c r="K684">
        <f t="shared" si="21"/>
        <v>74.32</v>
      </c>
    </row>
    <row r="685" spans="1:11" ht="12.75">
      <c r="A685">
        <v>45</v>
      </c>
      <c r="B685" t="s">
        <v>101</v>
      </c>
      <c r="C685">
        <v>63.13</v>
      </c>
      <c r="D685" t="s">
        <v>11</v>
      </c>
      <c r="E685" t="s">
        <v>101</v>
      </c>
      <c r="F685" s="3">
        <v>74.87</v>
      </c>
      <c r="G685" s="4">
        <v>38.26</v>
      </c>
      <c r="H685">
        <f>MAX(IF(E685=B685,Scoring!$A$3-Scoring!$B$3*ABS(F685-C685),Scoring!$E$3-Scoring!$F$3*ABS((100-F685)-C685)),Scoring!$A$6)</f>
        <v>38.26</v>
      </c>
      <c r="I685">
        <f t="shared" si="20"/>
      </c>
      <c r="K685">
        <f t="shared" si="21"/>
        <v>74.87</v>
      </c>
    </row>
    <row r="686" spans="1:11" ht="12.75">
      <c r="A686">
        <v>45</v>
      </c>
      <c r="B686" t="s">
        <v>101</v>
      </c>
      <c r="C686">
        <v>63.13</v>
      </c>
      <c r="D686" t="s">
        <v>9</v>
      </c>
      <c r="E686" t="s">
        <v>101</v>
      </c>
      <c r="F686" s="3">
        <v>75</v>
      </c>
      <c r="G686" s="4">
        <v>38.13</v>
      </c>
      <c r="H686">
        <f>MAX(IF(E686=B686,Scoring!$A$3-Scoring!$B$3*ABS(F686-C686),Scoring!$E$3-Scoring!$F$3*ABS((100-F686)-C686)),Scoring!$A$6)</f>
        <v>38.13</v>
      </c>
      <c r="I686">
        <f t="shared" si="20"/>
      </c>
      <c r="K686">
        <f t="shared" si="21"/>
        <v>75</v>
      </c>
    </row>
    <row r="687" spans="1:11" ht="12.75">
      <c r="A687">
        <v>46</v>
      </c>
      <c r="B687" t="s">
        <v>102</v>
      </c>
      <c r="C687">
        <v>54.01</v>
      </c>
      <c r="D687" t="s">
        <v>37</v>
      </c>
      <c r="E687" t="s">
        <v>102</v>
      </c>
      <c r="F687" s="3">
        <v>54.06</v>
      </c>
      <c r="G687" s="4">
        <v>49.95</v>
      </c>
      <c r="H687">
        <f>MAX(IF(E687=B687,Scoring!$A$3-Scoring!$B$3*ABS(F687-C687),Scoring!$E$3-Scoring!$F$3*ABS((100-F687)-C687)),Scoring!$A$6)</f>
        <v>49.949999999999996</v>
      </c>
      <c r="I687">
        <f t="shared" si="20"/>
      </c>
      <c r="K687">
        <f t="shared" si="21"/>
        <v>54.06</v>
      </c>
    </row>
    <row r="688" spans="1:11" ht="12.75">
      <c r="A688">
        <v>46</v>
      </c>
      <c r="B688" t="s">
        <v>102</v>
      </c>
      <c r="C688">
        <v>54.01</v>
      </c>
      <c r="D688" t="s">
        <v>10</v>
      </c>
      <c r="E688" t="s">
        <v>102</v>
      </c>
      <c r="F688" s="3">
        <v>54.22</v>
      </c>
      <c r="G688" s="4">
        <v>49.79</v>
      </c>
      <c r="H688">
        <f>MAX(IF(E688=B688,Scoring!$A$3-Scoring!$B$3*ABS(F688-C688),Scoring!$E$3-Scoring!$F$3*ABS((100-F688)-C688)),Scoring!$A$6)</f>
        <v>49.79</v>
      </c>
      <c r="I688">
        <f t="shared" si="20"/>
      </c>
      <c r="K688">
        <f t="shared" si="21"/>
        <v>54.22</v>
      </c>
    </row>
    <row r="689" spans="1:11" ht="12.75">
      <c r="A689">
        <v>46</v>
      </c>
      <c r="B689" t="s">
        <v>102</v>
      </c>
      <c r="C689">
        <v>54.01</v>
      </c>
      <c r="D689" t="s">
        <v>56</v>
      </c>
      <c r="E689" t="s">
        <v>102</v>
      </c>
      <c r="F689" s="3">
        <v>54.23</v>
      </c>
      <c r="G689" s="4">
        <v>49.78</v>
      </c>
      <c r="H689">
        <f>MAX(IF(E689=B689,Scoring!$A$3-Scoring!$B$3*ABS(F689-C689),Scoring!$E$3-Scoring!$F$3*ABS((100-F689)-C689)),Scoring!$A$6)</f>
        <v>49.78</v>
      </c>
      <c r="I689">
        <f t="shared" si="20"/>
      </c>
      <c r="K689">
        <f t="shared" si="21"/>
        <v>54.23</v>
      </c>
    </row>
    <row r="690" spans="1:11" ht="12.75">
      <c r="A690">
        <v>46</v>
      </c>
      <c r="B690" t="s">
        <v>102</v>
      </c>
      <c r="C690">
        <v>54.01</v>
      </c>
      <c r="D690" t="s">
        <v>12</v>
      </c>
      <c r="E690" t="s">
        <v>102</v>
      </c>
      <c r="F690" s="3">
        <v>53.63</v>
      </c>
      <c r="G690" s="4">
        <v>49.62</v>
      </c>
      <c r="H690">
        <f>MAX(IF(E690=B690,Scoring!$A$3-Scoring!$B$3*ABS(F690-C690),Scoring!$E$3-Scoring!$F$3*ABS((100-F690)-C690)),Scoring!$A$6)</f>
        <v>49.620000000000005</v>
      </c>
      <c r="I690">
        <f t="shared" si="20"/>
      </c>
      <c r="K690">
        <f t="shared" si="21"/>
        <v>53.63</v>
      </c>
    </row>
    <row r="691" spans="1:11" ht="12.75">
      <c r="A691">
        <v>46</v>
      </c>
      <c r="B691" t="s">
        <v>102</v>
      </c>
      <c r="C691">
        <v>54.01</v>
      </c>
      <c r="D691" t="s">
        <v>5</v>
      </c>
      <c r="E691" t="s">
        <v>102</v>
      </c>
      <c r="F691" s="3">
        <v>53.44</v>
      </c>
      <c r="G691" s="4">
        <v>49.43</v>
      </c>
      <c r="H691">
        <f>MAX(IF(E691=B691,Scoring!$A$3-Scoring!$B$3*ABS(F691-C691),Scoring!$E$3-Scoring!$F$3*ABS((100-F691)-C691)),Scoring!$A$6)</f>
        <v>49.43</v>
      </c>
      <c r="I691">
        <f t="shared" si="20"/>
      </c>
      <c r="K691">
        <f t="shared" si="21"/>
        <v>53.44</v>
      </c>
    </row>
    <row r="692" spans="1:11" ht="12.75">
      <c r="A692">
        <v>46</v>
      </c>
      <c r="B692" t="s">
        <v>102</v>
      </c>
      <c r="C692">
        <v>54.01</v>
      </c>
      <c r="D692" t="s">
        <v>26</v>
      </c>
      <c r="E692" t="s">
        <v>102</v>
      </c>
      <c r="F692" s="3">
        <v>53.42</v>
      </c>
      <c r="G692" s="4">
        <v>49.41</v>
      </c>
      <c r="H692">
        <f>MAX(IF(E692=B692,Scoring!$A$3-Scoring!$B$3*ABS(F692-C692),Scoring!$E$3-Scoring!$F$3*ABS((100-F692)-C692)),Scoring!$A$6)</f>
        <v>49.410000000000004</v>
      </c>
      <c r="I692">
        <f t="shared" si="20"/>
      </c>
      <c r="K692">
        <f t="shared" si="21"/>
        <v>53.42</v>
      </c>
    </row>
    <row r="693" spans="1:11" ht="12.75">
      <c r="A693">
        <v>46</v>
      </c>
      <c r="B693" t="s">
        <v>102</v>
      </c>
      <c r="C693">
        <v>54.01</v>
      </c>
      <c r="D693" t="s">
        <v>15</v>
      </c>
      <c r="E693" t="s">
        <v>102</v>
      </c>
      <c r="F693" s="3">
        <v>54.69</v>
      </c>
      <c r="G693" s="4">
        <v>49.32</v>
      </c>
      <c r="H693">
        <f>MAX(IF(E693=B693,Scoring!$A$3-Scoring!$B$3*ABS(F693-C693),Scoring!$E$3-Scoring!$F$3*ABS((100-F693)-C693)),Scoring!$A$6)</f>
        <v>49.32</v>
      </c>
      <c r="I693">
        <f t="shared" si="20"/>
      </c>
      <c r="K693">
        <f t="shared" si="21"/>
        <v>54.69</v>
      </c>
    </row>
    <row r="694" spans="1:11" ht="12.75">
      <c r="A694">
        <v>46</v>
      </c>
      <c r="B694" t="s">
        <v>102</v>
      </c>
      <c r="C694">
        <v>54.01</v>
      </c>
      <c r="D694" t="s">
        <v>54</v>
      </c>
      <c r="E694" t="s">
        <v>102</v>
      </c>
      <c r="F694" s="3">
        <v>54.75</v>
      </c>
      <c r="G694" s="4">
        <v>49.26</v>
      </c>
      <c r="H694">
        <f>MAX(IF(E694=B694,Scoring!$A$3-Scoring!$B$3*ABS(F694-C694),Scoring!$E$3-Scoring!$F$3*ABS((100-F694)-C694)),Scoring!$A$6)</f>
        <v>49.26</v>
      </c>
      <c r="I694">
        <f t="shared" si="20"/>
      </c>
      <c r="K694">
        <f t="shared" si="21"/>
        <v>54.75</v>
      </c>
    </row>
    <row r="695" spans="1:11" ht="12.75">
      <c r="A695">
        <v>46</v>
      </c>
      <c r="B695" t="s">
        <v>102</v>
      </c>
      <c r="C695">
        <v>54.01</v>
      </c>
      <c r="D695" t="s">
        <v>57</v>
      </c>
      <c r="E695" t="s">
        <v>102</v>
      </c>
      <c r="F695" s="3">
        <v>53.16</v>
      </c>
      <c r="G695" s="4">
        <v>49.15</v>
      </c>
      <c r="H695">
        <f>MAX(IF(E695=B695,Scoring!$A$3-Scoring!$B$3*ABS(F695-C695),Scoring!$E$3-Scoring!$F$3*ABS((100-F695)-C695)),Scoring!$A$6)</f>
        <v>49.15</v>
      </c>
      <c r="I695">
        <f t="shared" si="20"/>
      </c>
      <c r="K695">
        <f t="shared" si="21"/>
        <v>53.16</v>
      </c>
    </row>
    <row r="696" spans="1:11" ht="12.75">
      <c r="A696">
        <v>46</v>
      </c>
      <c r="B696" t="s">
        <v>102</v>
      </c>
      <c r="C696">
        <v>54.01</v>
      </c>
      <c r="D696" t="s">
        <v>91</v>
      </c>
      <c r="E696" t="s">
        <v>102</v>
      </c>
      <c r="F696" s="3">
        <v>54.88</v>
      </c>
      <c r="G696" s="4">
        <v>49.13</v>
      </c>
      <c r="H696">
        <f>MAX(IF(E696=B696,Scoring!$A$3-Scoring!$B$3*ABS(F696-C696),Scoring!$E$3-Scoring!$F$3*ABS((100-F696)-C696)),Scoring!$A$6)</f>
        <v>49.129999999999995</v>
      </c>
      <c r="I696">
        <f t="shared" si="20"/>
      </c>
      <c r="K696">
        <f t="shared" si="21"/>
        <v>54.88</v>
      </c>
    </row>
    <row r="697" spans="1:11" ht="12.75">
      <c r="A697">
        <v>46</v>
      </c>
      <c r="B697" t="s">
        <v>102</v>
      </c>
      <c r="C697">
        <v>54.01</v>
      </c>
      <c r="D697" t="s">
        <v>50</v>
      </c>
      <c r="E697" t="s">
        <v>102</v>
      </c>
      <c r="F697" s="3">
        <v>54.91</v>
      </c>
      <c r="G697" s="4">
        <v>49.1</v>
      </c>
      <c r="H697">
        <f>MAX(IF(E697=B697,Scoring!$A$3-Scoring!$B$3*ABS(F697-C697),Scoring!$E$3-Scoring!$F$3*ABS((100-F697)-C697)),Scoring!$A$6)</f>
        <v>49.1</v>
      </c>
      <c r="I697">
        <f t="shared" si="20"/>
      </c>
      <c r="K697">
        <f t="shared" si="21"/>
        <v>54.91</v>
      </c>
    </row>
    <row r="698" spans="1:11" ht="12.75">
      <c r="A698">
        <v>46</v>
      </c>
      <c r="B698" t="s">
        <v>102</v>
      </c>
      <c r="C698">
        <v>54.01</v>
      </c>
      <c r="D698" t="s">
        <v>40</v>
      </c>
      <c r="E698" t="s">
        <v>102</v>
      </c>
      <c r="F698" s="3">
        <v>53.09</v>
      </c>
      <c r="G698" s="4">
        <v>49.08</v>
      </c>
      <c r="H698">
        <f>MAX(IF(E698=B698,Scoring!$A$3-Scoring!$B$3*ABS(F698-C698),Scoring!$E$3-Scoring!$F$3*ABS((100-F698)-C698)),Scoring!$A$6)</f>
        <v>49.080000000000005</v>
      </c>
      <c r="I698">
        <f t="shared" si="20"/>
      </c>
      <c r="K698">
        <f t="shared" si="21"/>
        <v>53.09</v>
      </c>
    </row>
    <row r="699" spans="1:11" ht="12.75">
      <c r="A699">
        <v>46</v>
      </c>
      <c r="B699" t="s">
        <v>102</v>
      </c>
      <c r="C699">
        <v>54.01</v>
      </c>
      <c r="D699" t="s">
        <v>29</v>
      </c>
      <c r="E699" t="s">
        <v>102</v>
      </c>
      <c r="F699" s="3">
        <v>55</v>
      </c>
      <c r="G699" s="4">
        <v>49.01</v>
      </c>
      <c r="H699">
        <f>MAX(IF(E699=B699,Scoring!$A$3-Scoring!$B$3*ABS(F699-C699),Scoring!$E$3-Scoring!$F$3*ABS((100-F699)-C699)),Scoring!$A$6)</f>
        <v>49.01</v>
      </c>
      <c r="I699">
        <f t="shared" si="20"/>
      </c>
      <c r="K699">
        <f t="shared" si="21"/>
        <v>55</v>
      </c>
    </row>
    <row r="700" spans="1:11" ht="12.75">
      <c r="A700">
        <v>46</v>
      </c>
      <c r="B700" t="s">
        <v>102</v>
      </c>
      <c r="C700">
        <v>54.01</v>
      </c>
      <c r="D700" t="s">
        <v>38</v>
      </c>
      <c r="E700" t="s">
        <v>102</v>
      </c>
      <c r="F700" s="3">
        <v>55</v>
      </c>
      <c r="G700" s="4">
        <v>49.01</v>
      </c>
      <c r="H700">
        <f>MAX(IF(E700=B700,Scoring!$A$3-Scoring!$B$3*ABS(F700-C700),Scoring!$E$3-Scoring!$F$3*ABS((100-F700)-C700)),Scoring!$A$6)</f>
        <v>49.01</v>
      </c>
      <c r="I700">
        <f t="shared" si="20"/>
      </c>
      <c r="K700">
        <f t="shared" si="21"/>
        <v>55</v>
      </c>
    </row>
    <row r="701" spans="1:11" ht="12.75">
      <c r="A701">
        <v>46</v>
      </c>
      <c r="B701" t="s">
        <v>102</v>
      </c>
      <c r="C701">
        <v>54.01</v>
      </c>
      <c r="D701" t="s">
        <v>47</v>
      </c>
      <c r="E701" t="s">
        <v>102</v>
      </c>
      <c r="F701" s="3">
        <v>53</v>
      </c>
      <c r="G701" s="4">
        <v>48.99</v>
      </c>
      <c r="H701">
        <f>MAX(IF(E701=B701,Scoring!$A$3-Scoring!$B$3*ABS(F701-C701),Scoring!$E$3-Scoring!$F$3*ABS((100-F701)-C701)),Scoring!$A$6)</f>
        <v>48.99</v>
      </c>
      <c r="I701">
        <f t="shared" si="20"/>
      </c>
      <c r="K701">
        <f t="shared" si="21"/>
        <v>53</v>
      </c>
    </row>
    <row r="702" spans="1:11" ht="12.75">
      <c r="A702">
        <v>46</v>
      </c>
      <c r="B702" t="s">
        <v>102</v>
      </c>
      <c r="C702">
        <v>54.01</v>
      </c>
      <c r="D702" t="s">
        <v>32</v>
      </c>
      <c r="E702" t="s">
        <v>102</v>
      </c>
      <c r="F702" s="3">
        <v>52.5</v>
      </c>
      <c r="G702" s="4">
        <v>48.49</v>
      </c>
      <c r="H702">
        <f>MAX(IF(E702=B702,Scoring!$A$3-Scoring!$B$3*ABS(F702-C702),Scoring!$E$3-Scoring!$F$3*ABS((100-F702)-C702)),Scoring!$A$6)</f>
        <v>48.49</v>
      </c>
      <c r="I702">
        <f t="shared" si="20"/>
      </c>
      <c r="K702">
        <f t="shared" si="21"/>
        <v>52.5</v>
      </c>
    </row>
    <row r="703" spans="1:11" ht="12.75">
      <c r="A703">
        <v>46</v>
      </c>
      <c r="B703" t="s">
        <v>102</v>
      </c>
      <c r="C703">
        <v>54.01</v>
      </c>
      <c r="D703" t="s">
        <v>85</v>
      </c>
      <c r="E703" t="s">
        <v>102</v>
      </c>
      <c r="F703" s="3">
        <v>52.37</v>
      </c>
      <c r="G703" s="4">
        <v>48.36</v>
      </c>
      <c r="H703">
        <f>MAX(IF(E703=B703,Scoring!$A$3-Scoring!$B$3*ABS(F703-C703),Scoring!$E$3-Scoring!$F$3*ABS((100-F703)-C703)),Scoring!$A$6)</f>
        <v>48.36</v>
      </c>
      <c r="I703">
        <f t="shared" si="20"/>
      </c>
      <c r="K703">
        <f t="shared" si="21"/>
        <v>52.37</v>
      </c>
    </row>
    <row r="704" spans="1:11" ht="12.75">
      <c r="A704">
        <v>46</v>
      </c>
      <c r="B704" t="s">
        <v>102</v>
      </c>
      <c r="C704">
        <v>54.01</v>
      </c>
      <c r="D704" t="s">
        <v>94</v>
      </c>
      <c r="E704" t="s">
        <v>102</v>
      </c>
      <c r="F704" s="3">
        <v>52.28</v>
      </c>
      <c r="G704" s="4">
        <v>48.27</v>
      </c>
      <c r="H704">
        <f>MAX(IF(E704=B704,Scoring!$A$3-Scoring!$B$3*ABS(F704-C704),Scoring!$E$3-Scoring!$F$3*ABS((100-F704)-C704)),Scoring!$A$6)</f>
        <v>48.27</v>
      </c>
      <c r="I704">
        <f t="shared" si="20"/>
      </c>
      <c r="K704">
        <f t="shared" si="21"/>
        <v>52.28</v>
      </c>
    </row>
    <row r="705" spans="1:11" ht="12.75">
      <c r="A705">
        <v>46</v>
      </c>
      <c r="B705" t="s">
        <v>102</v>
      </c>
      <c r="C705">
        <v>54.01</v>
      </c>
      <c r="D705" t="s">
        <v>34</v>
      </c>
      <c r="E705" t="s">
        <v>102</v>
      </c>
      <c r="F705" s="3">
        <v>52.21</v>
      </c>
      <c r="G705" s="4">
        <v>48.2</v>
      </c>
      <c r="H705">
        <f>MAX(IF(E705=B705,Scoring!$A$3-Scoring!$B$3*ABS(F705-C705),Scoring!$E$3-Scoring!$F$3*ABS((100-F705)-C705)),Scoring!$A$6)</f>
        <v>48.2</v>
      </c>
      <c r="I705">
        <f t="shared" si="20"/>
      </c>
      <c r="K705">
        <f t="shared" si="21"/>
        <v>52.21</v>
      </c>
    </row>
    <row r="706" spans="1:11" ht="12.75">
      <c r="A706">
        <v>46</v>
      </c>
      <c r="B706" t="s">
        <v>102</v>
      </c>
      <c r="C706">
        <v>54.01</v>
      </c>
      <c r="D706" t="s">
        <v>49</v>
      </c>
      <c r="E706" t="s">
        <v>102</v>
      </c>
      <c r="F706" s="3">
        <v>55.87</v>
      </c>
      <c r="G706" s="4">
        <v>48.14</v>
      </c>
      <c r="H706">
        <f>MAX(IF(E706=B706,Scoring!$A$3-Scoring!$B$3*ABS(F706-C706),Scoring!$E$3-Scoring!$F$3*ABS((100-F706)-C706)),Scoring!$A$6)</f>
        <v>48.14</v>
      </c>
      <c r="I706">
        <f aca="true" t="shared" si="22" ref="I706:I769">IF(H706&lt;&gt;G706,1,"")</f>
      </c>
      <c r="K706">
        <f aca="true" t="shared" si="23" ref="K706:K769">IF(E706=B706,F706,100-F706)</f>
        <v>55.87</v>
      </c>
    </row>
    <row r="707" spans="1:11" ht="12.75">
      <c r="A707">
        <v>46</v>
      </c>
      <c r="B707" t="s">
        <v>102</v>
      </c>
      <c r="C707">
        <v>54.01</v>
      </c>
      <c r="D707" t="s">
        <v>81</v>
      </c>
      <c r="E707" t="s">
        <v>102</v>
      </c>
      <c r="F707" s="3">
        <v>52.07</v>
      </c>
      <c r="G707" s="4">
        <v>48.06</v>
      </c>
      <c r="H707">
        <f>MAX(IF(E707=B707,Scoring!$A$3-Scoring!$B$3*ABS(F707-C707),Scoring!$E$3-Scoring!$F$3*ABS((100-F707)-C707)),Scoring!$A$6)</f>
        <v>48.06</v>
      </c>
      <c r="I707">
        <f t="shared" si="22"/>
      </c>
      <c r="K707">
        <f t="shared" si="23"/>
        <v>52.07</v>
      </c>
    </row>
    <row r="708" spans="1:11" ht="12.75">
      <c r="A708">
        <v>46</v>
      </c>
      <c r="B708" t="s">
        <v>102</v>
      </c>
      <c r="C708">
        <v>54.01</v>
      </c>
      <c r="D708" t="s">
        <v>70</v>
      </c>
      <c r="E708" t="s">
        <v>102</v>
      </c>
      <c r="F708" s="3">
        <v>55.98</v>
      </c>
      <c r="G708" s="4">
        <v>48.03</v>
      </c>
      <c r="H708">
        <f>MAX(IF(E708=B708,Scoring!$A$3-Scoring!$B$3*ABS(F708-C708),Scoring!$E$3-Scoring!$F$3*ABS((100-F708)-C708)),Scoring!$A$6)</f>
        <v>48.03</v>
      </c>
      <c r="I708">
        <f t="shared" si="22"/>
      </c>
      <c r="K708">
        <f t="shared" si="23"/>
        <v>55.98</v>
      </c>
    </row>
    <row r="709" spans="1:11" ht="12.75">
      <c r="A709">
        <v>46</v>
      </c>
      <c r="B709" t="s">
        <v>102</v>
      </c>
      <c r="C709">
        <v>54.01</v>
      </c>
      <c r="D709" t="s">
        <v>92</v>
      </c>
      <c r="E709" t="s">
        <v>102</v>
      </c>
      <c r="F709" s="3">
        <v>56.2</v>
      </c>
      <c r="G709" s="4">
        <v>47.81</v>
      </c>
      <c r="H709">
        <f>MAX(IF(E709=B709,Scoring!$A$3-Scoring!$B$3*ABS(F709-C709),Scoring!$E$3-Scoring!$F$3*ABS((100-F709)-C709)),Scoring!$A$6)</f>
        <v>47.809999999999995</v>
      </c>
      <c r="I709">
        <f t="shared" si="22"/>
      </c>
      <c r="K709">
        <f t="shared" si="23"/>
        <v>56.2</v>
      </c>
    </row>
    <row r="710" spans="1:11" ht="12.75">
      <c r="A710">
        <v>46</v>
      </c>
      <c r="B710" t="s">
        <v>102</v>
      </c>
      <c r="C710">
        <v>54.01</v>
      </c>
      <c r="D710" t="s">
        <v>14</v>
      </c>
      <c r="E710" t="s">
        <v>102</v>
      </c>
      <c r="F710" s="3">
        <v>51.8</v>
      </c>
      <c r="G710" s="4">
        <v>47.79</v>
      </c>
      <c r="H710">
        <f>MAX(IF(E710=B710,Scoring!$A$3-Scoring!$B$3*ABS(F710-C710),Scoring!$E$3-Scoring!$F$3*ABS((100-F710)-C710)),Scoring!$A$6)</f>
        <v>47.79</v>
      </c>
      <c r="I710">
        <f t="shared" si="22"/>
      </c>
      <c r="K710">
        <f t="shared" si="23"/>
        <v>51.8</v>
      </c>
    </row>
    <row r="711" spans="1:11" ht="12.75">
      <c r="A711">
        <v>46</v>
      </c>
      <c r="B711" t="s">
        <v>102</v>
      </c>
      <c r="C711">
        <v>54.01</v>
      </c>
      <c r="D711" t="s">
        <v>52</v>
      </c>
      <c r="E711" t="s">
        <v>102</v>
      </c>
      <c r="F711" s="3">
        <v>56.22</v>
      </c>
      <c r="G711" s="4">
        <v>47.79</v>
      </c>
      <c r="H711">
        <f>MAX(IF(E711=B711,Scoring!$A$3-Scoring!$B$3*ABS(F711-C711),Scoring!$E$3-Scoring!$F$3*ABS((100-F711)-C711)),Scoring!$A$6)</f>
        <v>47.79</v>
      </c>
      <c r="I711">
        <f t="shared" si="22"/>
      </c>
      <c r="K711">
        <f t="shared" si="23"/>
        <v>56.22</v>
      </c>
    </row>
    <row r="712" spans="1:11" ht="12.75">
      <c r="A712">
        <v>46</v>
      </c>
      <c r="B712" t="s">
        <v>102</v>
      </c>
      <c r="C712">
        <v>54.01</v>
      </c>
      <c r="D712" t="s">
        <v>48</v>
      </c>
      <c r="E712" t="s">
        <v>102</v>
      </c>
      <c r="F712" s="3">
        <v>56.24</v>
      </c>
      <c r="G712" s="4">
        <v>47.77</v>
      </c>
      <c r="H712">
        <f>MAX(IF(E712=B712,Scoring!$A$3-Scoring!$B$3*ABS(F712-C712),Scoring!$E$3-Scoring!$F$3*ABS((100-F712)-C712)),Scoring!$A$6)</f>
        <v>47.769999999999996</v>
      </c>
      <c r="I712">
        <f t="shared" si="22"/>
      </c>
      <c r="K712">
        <f t="shared" si="23"/>
        <v>56.24</v>
      </c>
    </row>
    <row r="713" spans="1:11" ht="12.75">
      <c r="A713">
        <v>46</v>
      </c>
      <c r="B713" t="s">
        <v>102</v>
      </c>
      <c r="C713">
        <v>54.01</v>
      </c>
      <c r="D713" t="s">
        <v>18</v>
      </c>
      <c r="E713" t="s">
        <v>102</v>
      </c>
      <c r="F713" s="3">
        <v>56.64</v>
      </c>
      <c r="G713" s="4">
        <v>47.37</v>
      </c>
      <c r="H713">
        <f>MAX(IF(E713=B713,Scoring!$A$3-Scoring!$B$3*ABS(F713-C713),Scoring!$E$3-Scoring!$F$3*ABS((100-F713)-C713)),Scoring!$A$6)</f>
        <v>47.37</v>
      </c>
      <c r="I713">
        <f t="shared" si="22"/>
      </c>
      <c r="K713">
        <f t="shared" si="23"/>
        <v>56.64</v>
      </c>
    </row>
    <row r="714" spans="1:11" ht="12.75">
      <c r="A714">
        <v>46</v>
      </c>
      <c r="B714" t="s">
        <v>102</v>
      </c>
      <c r="C714">
        <v>54.01</v>
      </c>
      <c r="D714" t="s">
        <v>19</v>
      </c>
      <c r="E714" t="s">
        <v>102</v>
      </c>
      <c r="F714" s="3">
        <v>51.23</v>
      </c>
      <c r="G714" s="4">
        <v>47.22</v>
      </c>
      <c r="H714">
        <f>MAX(IF(E714=B714,Scoring!$A$3-Scoring!$B$3*ABS(F714-C714),Scoring!$E$3-Scoring!$F$3*ABS((100-F714)-C714)),Scoring!$A$6)</f>
        <v>47.22</v>
      </c>
      <c r="I714">
        <f t="shared" si="22"/>
      </c>
      <c r="K714">
        <f t="shared" si="23"/>
        <v>51.23</v>
      </c>
    </row>
    <row r="715" spans="1:11" ht="12.75">
      <c r="A715">
        <v>46</v>
      </c>
      <c r="B715" t="s">
        <v>102</v>
      </c>
      <c r="C715">
        <v>54.01</v>
      </c>
      <c r="D715" t="s">
        <v>41</v>
      </c>
      <c r="E715" t="s">
        <v>102</v>
      </c>
      <c r="F715" s="3">
        <v>51.16</v>
      </c>
      <c r="G715" s="4">
        <v>47.15</v>
      </c>
      <c r="H715">
        <f>MAX(IF(E715=B715,Scoring!$A$3-Scoring!$B$3*ABS(F715-C715),Scoring!$E$3-Scoring!$F$3*ABS((100-F715)-C715)),Scoring!$A$6)</f>
        <v>47.15</v>
      </c>
      <c r="I715">
        <f t="shared" si="22"/>
      </c>
      <c r="K715">
        <f t="shared" si="23"/>
        <v>51.16</v>
      </c>
    </row>
    <row r="716" spans="1:11" ht="12.75">
      <c r="A716">
        <v>46</v>
      </c>
      <c r="B716" t="s">
        <v>102</v>
      </c>
      <c r="C716">
        <v>54.01</v>
      </c>
      <c r="D716" t="s">
        <v>21</v>
      </c>
      <c r="E716" t="s">
        <v>102</v>
      </c>
      <c r="F716" s="3">
        <v>57.42</v>
      </c>
      <c r="G716" s="4">
        <v>46.59</v>
      </c>
      <c r="H716">
        <f>MAX(IF(E716=B716,Scoring!$A$3-Scoring!$B$3*ABS(F716-C716),Scoring!$E$3-Scoring!$F$3*ABS((100-F716)-C716)),Scoring!$A$6)</f>
        <v>46.589999999999996</v>
      </c>
      <c r="I716">
        <f t="shared" si="22"/>
      </c>
      <c r="K716">
        <f t="shared" si="23"/>
        <v>57.42</v>
      </c>
    </row>
    <row r="717" spans="1:11" ht="12.75">
      <c r="A717">
        <v>46</v>
      </c>
      <c r="B717" t="s">
        <v>102</v>
      </c>
      <c r="C717">
        <v>54.01</v>
      </c>
      <c r="D717" t="s">
        <v>8</v>
      </c>
      <c r="E717" t="s">
        <v>102</v>
      </c>
      <c r="F717" s="3">
        <v>50.21</v>
      </c>
      <c r="G717" s="4">
        <v>46.2</v>
      </c>
      <c r="H717">
        <f>MAX(IF(E717=B717,Scoring!$A$3-Scoring!$B$3*ABS(F717-C717),Scoring!$E$3-Scoring!$F$3*ABS((100-F717)-C717)),Scoring!$A$6)</f>
        <v>46.2</v>
      </c>
      <c r="I717">
        <f t="shared" si="22"/>
      </c>
      <c r="K717">
        <f t="shared" si="23"/>
        <v>50.21</v>
      </c>
    </row>
    <row r="718" spans="1:11" ht="12.75">
      <c r="A718">
        <v>46</v>
      </c>
      <c r="B718" t="s">
        <v>102</v>
      </c>
      <c r="C718">
        <v>54.01</v>
      </c>
      <c r="D718" t="s">
        <v>103</v>
      </c>
      <c r="E718" t="s">
        <v>102</v>
      </c>
      <c r="F718" s="3">
        <v>58</v>
      </c>
      <c r="G718" s="4">
        <v>46.01</v>
      </c>
      <c r="H718">
        <f>MAX(IF(E718=B718,Scoring!$A$3-Scoring!$B$3*ABS(F718-C718),Scoring!$E$3-Scoring!$F$3*ABS((100-F718)-C718)),Scoring!$A$6)</f>
        <v>46.01</v>
      </c>
      <c r="I718">
        <f t="shared" si="22"/>
      </c>
      <c r="K718">
        <f t="shared" si="23"/>
        <v>58</v>
      </c>
    </row>
    <row r="719" spans="1:11" ht="12.75">
      <c r="A719">
        <v>46</v>
      </c>
      <c r="B719" t="s">
        <v>102</v>
      </c>
      <c r="C719">
        <v>54.01</v>
      </c>
      <c r="D719" t="s">
        <v>46</v>
      </c>
      <c r="E719" t="s">
        <v>102</v>
      </c>
      <c r="F719" s="3">
        <v>58.6</v>
      </c>
      <c r="G719" s="4">
        <v>45.41</v>
      </c>
      <c r="H719">
        <f>MAX(IF(E719=B719,Scoring!$A$3-Scoring!$B$3*ABS(F719-C719),Scoring!$E$3-Scoring!$F$3*ABS((100-F719)-C719)),Scoring!$A$6)</f>
        <v>45.41</v>
      </c>
      <c r="I719">
        <f t="shared" si="22"/>
      </c>
      <c r="K719">
        <f t="shared" si="23"/>
        <v>58.6</v>
      </c>
    </row>
    <row r="720" spans="1:11" ht="12.75">
      <c r="A720">
        <v>46</v>
      </c>
      <c r="B720" t="s">
        <v>102</v>
      </c>
      <c r="C720">
        <v>54.01</v>
      </c>
      <c r="D720" t="s">
        <v>11</v>
      </c>
      <c r="E720" t="s">
        <v>102</v>
      </c>
      <c r="F720" s="3">
        <v>59.23</v>
      </c>
      <c r="G720" s="4">
        <v>44.78</v>
      </c>
      <c r="H720">
        <f>MAX(IF(E720=B720,Scoring!$A$3-Scoring!$B$3*ABS(F720-C720),Scoring!$E$3-Scoring!$F$3*ABS((100-F720)-C720)),Scoring!$A$6)</f>
        <v>44.78</v>
      </c>
      <c r="I720">
        <f t="shared" si="22"/>
      </c>
      <c r="K720">
        <f t="shared" si="23"/>
        <v>59.23</v>
      </c>
    </row>
    <row r="721" spans="1:11" ht="12.75">
      <c r="A721">
        <v>46</v>
      </c>
      <c r="B721" t="s">
        <v>102</v>
      </c>
      <c r="C721">
        <v>54.01</v>
      </c>
      <c r="D721" t="s">
        <v>17</v>
      </c>
      <c r="E721" t="s">
        <v>102</v>
      </c>
      <c r="F721" s="3">
        <v>59.23</v>
      </c>
      <c r="G721" s="4">
        <v>44.78</v>
      </c>
      <c r="H721">
        <f>MAX(IF(E721=B721,Scoring!$A$3-Scoring!$B$3*ABS(F721-C721),Scoring!$E$3-Scoring!$F$3*ABS((100-F721)-C721)),Scoring!$A$6)</f>
        <v>44.78</v>
      </c>
      <c r="I721">
        <f t="shared" si="22"/>
      </c>
      <c r="K721">
        <f t="shared" si="23"/>
        <v>59.23</v>
      </c>
    </row>
    <row r="722" spans="1:11" ht="12.75">
      <c r="A722">
        <v>46</v>
      </c>
      <c r="B722" t="s">
        <v>102</v>
      </c>
      <c r="C722">
        <v>54.01</v>
      </c>
      <c r="D722" t="s">
        <v>95</v>
      </c>
      <c r="E722" t="s">
        <v>102</v>
      </c>
      <c r="F722" s="3">
        <v>59.34</v>
      </c>
      <c r="G722" s="4">
        <v>44.67</v>
      </c>
      <c r="H722">
        <f>MAX(IF(E722=B722,Scoring!$A$3-Scoring!$B$3*ABS(F722-C722),Scoring!$E$3-Scoring!$F$3*ABS((100-F722)-C722)),Scoring!$A$6)</f>
        <v>44.669999999999995</v>
      </c>
      <c r="I722">
        <f t="shared" si="22"/>
      </c>
      <c r="K722">
        <f t="shared" si="23"/>
        <v>59.34</v>
      </c>
    </row>
    <row r="723" spans="1:11" ht="12.75">
      <c r="A723">
        <v>46</v>
      </c>
      <c r="B723" t="s">
        <v>102</v>
      </c>
      <c r="C723">
        <v>54.01</v>
      </c>
      <c r="D723" t="s">
        <v>36</v>
      </c>
      <c r="E723" t="s">
        <v>102</v>
      </c>
      <c r="F723" s="3">
        <v>59.62</v>
      </c>
      <c r="G723" s="4">
        <v>44.39</v>
      </c>
      <c r="H723">
        <f>MAX(IF(E723=B723,Scoring!$A$3-Scoring!$B$3*ABS(F723-C723),Scoring!$E$3-Scoring!$F$3*ABS((100-F723)-C723)),Scoring!$A$6)</f>
        <v>44.39</v>
      </c>
      <c r="I723">
        <f t="shared" si="22"/>
      </c>
      <c r="K723">
        <f t="shared" si="23"/>
        <v>59.62</v>
      </c>
    </row>
    <row r="724" spans="1:11" ht="12.75">
      <c r="A724">
        <v>46</v>
      </c>
      <c r="B724" t="s">
        <v>102</v>
      </c>
      <c r="C724">
        <v>54.01</v>
      </c>
      <c r="D724" t="s">
        <v>78</v>
      </c>
      <c r="E724" t="s">
        <v>102</v>
      </c>
      <c r="F724" s="3">
        <v>59.94</v>
      </c>
      <c r="G724" s="4">
        <v>44.07</v>
      </c>
      <c r="H724">
        <f>MAX(IF(E724=B724,Scoring!$A$3-Scoring!$B$3*ABS(F724-C724),Scoring!$E$3-Scoring!$F$3*ABS((100-F724)-C724)),Scoring!$A$6)</f>
        <v>44.07</v>
      </c>
      <c r="I724">
        <f t="shared" si="22"/>
      </c>
      <c r="K724">
        <f t="shared" si="23"/>
        <v>59.94</v>
      </c>
    </row>
    <row r="725" spans="1:11" ht="12.75">
      <c r="A725">
        <v>46</v>
      </c>
      <c r="B725" t="s">
        <v>102</v>
      </c>
      <c r="C725">
        <v>54.01</v>
      </c>
      <c r="D725" t="s">
        <v>86</v>
      </c>
      <c r="E725" t="s">
        <v>102</v>
      </c>
      <c r="F725" s="3">
        <v>64</v>
      </c>
      <c r="G725" s="4">
        <v>40.01</v>
      </c>
      <c r="H725">
        <f>MAX(IF(E725=B725,Scoring!$A$3-Scoring!$B$3*ABS(F725-C725),Scoring!$E$3-Scoring!$F$3*ABS((100-F725)-C725)),Scoring!$A$6)</f>
        <v>40.01</v>
      </c>
      <c r="I725">
        <f t="shared" si="22"/>
      </c>
      <c r="K725">
        <f t="shared" si="23"/>
        <v>64</v>
      </c>
    </row>
    <row r="726" spans="1:11" ht="12.75">
      <c r="A726">
        <v>46</v>
      </c>
      <c r="B726" t="s">
        <v>102</v>
      </c>
      <c r="C726">
        <v>54.01</v>
      </c>
      <c r="D726" t="s">
        <v>25</v>
      </c>
      <c r="E726" t="s">
        <v>102</v>
      </c>
      <c r="F726" s="3">
        <v>71.54</v>
      </c>
      <c r="G726" s="4">
        <v>32.47</v>
      </c>
      <c r="H726">
        <f>MAX(IF(E726=B726,Scoring!$A$3-Scoring!$B$3*ABS(F726-C726),Scoring!$E$3-Scoring!$F$3*ABS((100-F726)-C726)),Scoring!$A$6)</f>
        <v>32.46999999999999</v>
      </c>
      <c r="I726">
        <f t="shared" si="22"/>
      </c>
      <c r="K726">
        <f t="shared" si="23"/>
        <v>71.54</v>
      </c>
    </row>
    <row r="727" spans="1:11" ht="12.75">
      <c r="A727">
        <v>46</v>
      </c>
      <c r="B727" t="s">
        <v>102</v>
      </c>
      <c r="C727">
        <v>54.01</v>
      </c>
      <c r="D727" t="s">
        <v>72</v>
      </c>
      <c r="E727" t="s">
        <v>102</v>
      </c>
      <c r="F727" s="3">
        <v>75</v>
      </c>
      <c r="G727" s="4">
        <v>29.01</v>
      </c>
      <c r="H727">
        <f>MAX(IF(E727=B727,Scoring!$A$3-Scoring!$B$3*ABS(F727-C727),Scoring!$E$3-Scoring!$F$3*ABS((100-F727)-C727)),Scoring!$A$6)</f>
        <v>29.009999999999998</v>
      </c>
      <c r="I727">
        <f t="shared" si="22"/>
      </c>
      <c r="K727">
        <f t="shared" si="23"/>
        <v>75</v>
      </c>
    </row>
    <row r="728" spans="1:11" ht="12.75">
      <c r="A728">
        <v>46</v>
      </c>
      <c r="B728" t="s">
        <v>102</v>
      </c>
      <c r="C728">
        <v>54.01</v>
      </c>
      <c r="D728" t="s">
        <v>35</v>
      </c>
      <c r="E728" t="s">
        <v>104</v>
      </c>
      <c r="F728" s="3">
        <v>50.07</v>
      </c>
      <c r="G728" s="4">
        <v>20.92</v>
      </c>
      <c r="H728">
        <f>MAX(IF(E728=B728,Scoring!$A$3-Scoring!$B$3*ABS(F728-C728),Scoring!$E$3-Scoring!$F$3*ABS((100-F728)-C728)),Scoring!$A$6)</f>
        <v>20.92</v>
      </c>
      <c r="I728">
        <f t="shared" si="22"/>
      </c>
      <c r="K728">
        <f t="shared" si="23"/>
        <v>49.93</v>
      </c>
    </row>
    <row r="729" spans="1:11" ht="12.75">
      <c r="A729">
        <v>46</v>
      </c>
      <c r="B729" t="s">
        <v>102</v>
      </c>
      <c r="C729">
        <v>54.01</v>
      </c>
      <c r="D729" t="s">
        <v>33</v>
      </c>
      <c r="E729" t="s">
        <v>104</v>
      </c>
      <c r="F729" s="3">
        <v>50.34</v>
      </c>
      <c r="G729" s="4">
        <v>20.65</v>
      </c>
      <c r="H729">
        <f>MAX(IF(E729=B729,Scoring!$A$3-Scoring!$B$3*ABS(F729-C729),Scoring!$E$3-Scoring!$F$3*ABS((100-F729)-C729)),Scoring!$A$6)</f>
        <v>20.65</v>
      </c>
      <c r="I729">
        <f t="shared" si="22"/>
      </c>
      <c r="K729">
        <f t="shared" si="23"/>
        <v>49.66</v>
      </c>
    </row>
    <row r="730" spans="1:11" ht="12.75">
      <c r="A730">
        <v>46</v>
      </c>
      <c r="B730" t="s">
        <v>102</v>
      </c>
      <c r="C730">
        <v>54.01</v>
      </c>
      <c r="D730" t="s">
        <v>53</v>
      </c>
      <c r="E730" t="s">
        <v>104</v>
      </c>
      <c r="F730" s="3">
        <v>50.56</v>
      </c>
      <c r="G730" s="4">
        <v>20.43</v>
      </c>
      <c r="H730">
        <f>MAX(IF(E730=B730,Scoring!$A$3-Scoring!$B$3*ABS(F730-C730),Scoring!$E$3-Scoring!$F$3*ABS((100-F730)-C730)),Scoring!$A$6)</f>
        <v>20.43</v>
      </c>
      <c r="I730">
        <f t="shared" si="22"/>
      </c>
      <c r="K730">
        <f t="shared" si="23"/>
        <v>49.44</v>
      </c>
    </row>
    <row r="731" spans="1:11" ht="12.75">
      <c r="A731">
        <v>46</v>
      </c>
      <c r="B731" t="s">
        <v>102</v>
      </c>
      <c r="C731">
        <v>54.01</v>
      </c>
      <c r="D731" t="s">
        <v>28</v>
      </c>
      <c r="E731" t="s">
        <v>104</v>
      </c>
      <c r="F731" s="3">
        <v>51.08</v>
      </c>
      <c r="G731" s="4">
        <v>19.91</v>
      </c>
      <c r="H731">
        <f>MAX(IF(E731=B731,Scoring!$A$3-Scoring!$B$3*ABS(F731-C731),Scoring!$E$3-Scoring!$F$3*ABS((100-F731)-C731)),Scoring!$A$6)</f>
        <v>19.910000000000004</v>
      </c>
      <c r="I731">
        <f t="shared" si="22"/>
      </c>
      <c r="K731">
        <f t="shared" si="23"/>
        <v>48.92</v>
      </c>
    </row>
    <row r="732" spans="1:11" ht="12.75">
      <c r="A732">
        <v>46</v>
      </c>
      <c r="B732" t="s">
        <v>102</v>
      </c>
      <c r="C732">
        <v>54.01</v>
      </c>
      <c r="D732" t="s">
        <v>93</v>
      </c>
      <c r="E732" t="s">
        <v>104</v>
      </c>
      <c r="F732" s="3">
        <v>52</v>
      </c>
      <c r="G732" s="4">
        <v>18.99</v>
      </c>
      <c r="H732">
        <f>MAX(IF(E732=B732,Scoring!$A$3-Scoring!$B$3*ABS(F732-C732),Scoring!$E$3-Scoring!$F$3*ABS((100-F732)-C732)),Scoring!$A$6)</f>
        <v>18.990000000000002</v>
      </c>
      <c r="I732">
        <f t="shared" si="22"/>
      </c>
      <c r="K732">
        <f t="shared" si="23"/>
        <v>48</v>
      </c>
    </row>
    <row r="733" spans="1:11" ht="12.75">
      <c r="A733">
        <v>46</v>
      </c>
      <c r="B733" t="s">
        <v>102</v>
      </c>
      <c r="C733">
        <v>54.01</v>
      </c>
      <c r="D733" t="s">
        <v>105</v>
      </c>
      <c r="E733" t="s">
        <v>104</v>
      </c>
      <c r="F733" s="3">
        <v>52.4</v>
      </c>
      <c r="G733" s="4">
        <v>18.59</v>
      </c>
      <c r="H733">
        <f>MAX(IF(E733=B733,Scoring!$A$3-Scoring!$B$3*ABS(F733-C733),Scoring!$E$3-Scoring!$F$3*ABS((100-F733)-C733)),Scoring!$A$6)</f>
        <v>18.590000000000003</v>
      </c>
      <c r="I733">
        <f t="shared" si="22"/>
      </c>
      <c r="K733">
        <f t="shared" si="23"/>
        <v>47.6</v>
      </c>
    </row>
    <row r="734" spans="1:11" ht="12.75">
      <c r="A734">
        <v>46</v>
      </c>
      <c r="B734" t="s">
        <v>102</v>
      </c>
      <c r="C734">
        <v>54.01</v>
      </c>
      <c r="D734" t="s">
        <v>24</v>
      </c>
      <c r="E734" t="s">
        <v>104</v>
      </c>
      <c r="F734" s="3">
        <v>52.41</v>
      </c>
      <c r="G734" s="4">
        <v>18.58</v>
      </c>
      <c r="H734">
        <f>MAX(IF(E734=B734,Scoring!$A$3-Scoring!$B$3*ABS(F734-C734),Scoring!$E$3-Scoring!$F$3*ABS((100-F734)-C734)),Scoring!$A$6)</f>
        <v>18.580000000000005</v>
      </c>
      <c r="I734">
        <f t="shared" si="22"/>
      </c>
      <c r="K734">
        <f t="shared" si="23"/>
        <v>47.59</v>
      </c>
    </row>
    <row r="735" spans="1:11" ht="12.75">
      <c r="A735">
        <v>46</v>
      </c>
      <c r="B735" t="s">
        <v>102</v>
      </c>
      <c r="C735">
        <v>54.01</v>
      </c>
      <c r="D735" t="s">
        <v>45</v>
      </c>
      <c r="E735" t="s">
        <v>104</v>
      </c>
      <c r="F735" s="3">
        <v>52.72</v>
      </c>
      <c r="G735" s="4">
        <v>18.27</v>
      </c>
      <c r="H735">
        <f>MAX(IF(E735=B735,Scoring!$A$3-Scoring!$B$3*ABS(F735-C735),Scoring!$E$3-Scoring!$F$3*ABS((100-F735)-C735)),Scoring!$A$6)</f>
        <v>18.270000000000003</v>
      </c>
      <c r="I735">
        <f t="shared" si="22"/>
      </c>
      <c r="K735">
        <f t="shared" si="23"/>
        <v>47.28</v>
      </c>
    </row>
    <row r="736" spans="1:11" ht="12.75">
      <c r="A736">
        <v>46</v>
      </c>
      <c r="B736" t="s">
        <v>102</v>
      </c>
      <c r="C736">
        <v>54.01</v>
      </c>
      <c r="D736" t="s">
        <v>43</v>
      </c>
      <c r="E736" t="s">
        <v>104</v>
      </c>
      <c r="F736" s="3">
        <v>53</v>
      </c>
      <c r="G736" s="4">
        <v>17.99</v>
      </c>
      <c r="H736">
        <f>MAX(IF(E736=B736,Scoring!$A$3-Scoring!$B$3*ABS(F736-C736),Scoring!$E$3-Scoring!$F$3*ABS((100-F736)-C736)),Scoring!$A$6)</f>
        <v>17.990000000000002</v>
      </c>
      <c r="I736">
        <f t="shared" si="22"/>
      </c>
      <c r="K736">
        <f t="shared" si="23"/>
        <v>47</v>
      </c>
    </row>
    <row r="737" spans="1:11" ht="12.75">
      <c r="A737">
        <v>46</v>
      </c>
      <c r="B737" t="s">
        <v>102</v>
      </c>
      <c r="C737">
        <v>54.01</v>
      </c>
      <c r="D737" t="s">
        <v>20</v>
      </c>
      <c r="E737" t="s">
        <v>104</v>
      </c>
      <c r="F737" s="3">
        <v>53.84</v>
      </c>
      <c r="G737" s="4">
        <v>17.15</v>
      </c>
      <c r="H737">
        <f>MAX(IF(E737=B737,Scoring!$A$3-Scoring!$B$3*ABS(F737-C737),Scoring!$E$3-Scoring!$F$3*ABS((100-F737)-C737)),Scoring!$A$6)</f>
        <v>17.15</v>
      </c>
      <c r="I737">
        <f t="shared" si="22"/>
      </c>
      <c r="K737">
        <f t="shared" si="23"/>
        <v>46.16</v>
      </c>
    </row>
    <row r="738" spans="1:11" ht="12.75">
      <c r="A738">
        <v>46</v>
      </c>
      <c r="B738" t="s">
        <v>102</v>
      </c>
      <c r="C738">
        <v>54.01</v>
      </c>
      <c r="D738" t="s">
        <v>27</v>
      </c>
      <c r="E738" t="s">
        <v>104</v>
      </c>
      <c r="F738" s="3">
        <v>54</v>
      </c>
      <c r="G738" s="4">
        <v>16.99</v>
      </c>
      <c r="H738">
        <f>MAX(IF(E738=B738,Scoring!$A$3-Scoring!$B$3*ABS(F738-C738),Scoring!$E$3-Scoring!$F$3*ABS((100-F738)-C738)),Scoring!$A$6)</f>
        <v>16.990000000000002</v>
      </c>
      <c r="I738">
        <f t="shared" si="22"/>
      </c>
      <c r="K738">
        <f t="shared" si="23"/>
        <v>46</v>
      </c>
    </row>
    <row r="739" spans="1:11" ht="12.75">
      <c r="A739">
        <v>46</v>
      </c>
      <c r="B739" t="s">
        <v>102</v>
      </c>
      <c r="C739">
        <v>54.01</v>
      </c>
      <c r="D739" t="s">
        <v>51</v>
      </c>
      <c r="E739" t="s">
        <v>104</v>
      </c>
      <c r="F739" s="3">
        <v>54.22</v>
      </c>
      <c r="G739" s="4">
        <v>16.77</v>
      </c>
      <c r="H739">
        <f>MAX(IF(E739=B739,Scoring!$A$3-Scoring!$B$3*ABS(F739-C739),Scoring!$E$3-Scoring!$F$3*ABS((100-F739)-C739)),Scoring!$A$6)</f>
        <v>16.770000000000003</v>
      </c>
      <c r="I739">
        <f t="shared" si="22"/>
      </c>
      <c r="K739">
        <f t="shared" si="23"/>
        <v>45.78</v>
      </c>
    </row>
    <row r="740" spans="1:11" ht="12.75">
      <c r="A740">
        <v>46</v>
      </c>
      <c r="B740" t="s">
        <v>102</v>
      </c>
      <c r="C740">
        <v>54.01</v>
      </c>
      <c r="D740" t="s">
        <v>13</v>
      </c>
      <c r="E740" t="s">
        <v>104</v>
      </c>
      <c r="F740" s="3">
        <v>55</v>
      </c>
      <c r="G740" s="4">
        <v>15.99</v>
      </c>
      <c r="H740">
        <f>MAX(IF(E740=B740,Scoring!$A$3-Scoring!$B$3*ABS(F740-C740),Scoring!$E$3-Scoring!$F$3*ABS((100-F740)-C740)),Scoring!$A$6)</f>
        <v>15.990000000000002</v>
      </c>
      <c r="I740">
        <f t="shared" si="22"/>
      </c>
      <c r="K740">
        <f t="shared" si="23"/>
        <v>45</v>
      </c>
    </row>
    <row r="741" spans="1:11" ht="12.75">
      <c r="A741">
        <v>46</v>
      </c>
      <c r="B741" t="s">
        <v>102</v>
      </c>
      <c r="C741">
        <v>54.01</v>
      </c>
      <c r="D741" t="s">
        <v>9</v>
      </c>
      <c r="E741" t="s">
        <v>104</v>
      </c>
      <c r="F741" s="3">
        <v>55</v>
      </c>
      <c r="G741" s="4">
        <v>15.99</v>
      </c>
      <c r="H741">
        <f>MAX(IF(E741=B741,Scoring!$A$3-Scoring!$B$3*ABS(F741-C741),Scoring!$E$3-Scoring!$F$3*ABS((100-F741)-C741)),Scoring!$A$6)</f>
        <v>15.990000000000002</v>
      </c>
      <c r="I741">
        <f t="shared" si="22"/>
      </c>
      <c r="K741">
        <f t="shared" si="23"/>
        <v>45</v>
      </c>
    </row>
    <row r="742" spans="1:11" ht="12.75">
      <c r="A742">
        <v>46</v>
      </c>
      <c r="B742" t="s">
        <v>102</v>
      </c>
      <c r="C742">
        <v>54.01</v>
      </c>
      <c r="D742" t="s">
        <v>16</v>
      </c>
      <c r="E742" t="s">
        <v>104</v>
      </c>
      <c r="F742" s="3">
        <v>57.2</v>
      </c>
      <c r="G742" s="4">
        <v>13.79</v>
      </c>
      <c r="H742">
        <f>MAX(IF(E742=B742,Scoring!$A$3-Scoring!$B$3*ABS(F742-C742),Scoring!$E$3-Scoring!$F$3*ABS((100-F742)-C742)),Scoring!$A$6)</f>
        <v>13.79</v>
      </c>
      <c r="I742">
        <f t="shared" si="22"/>
      </c>
      <c r="K742">
        <f t="shared" si="23"/>
        <v>42.8</v>
      </c>
    </row>
    <row r="743" spans="1:11" ht="12.75">
      <c r="A743">
        <v>46</v>
      </c>
      <c r="B743" t="s">
        <v>102</v>
      </c>
      <c r="C743">
        <v>54.01</v>
      </c>
      <c r="D743" t="s">
        <v>55</v>
      </c>
      <c r="E743" t="s">
        <v>104</v>
      </c>
      <c r="F743" s="3">
        <v>58</v>
      </c>
      <c r="G743" s="4">
        <v>12.99</v>
      </c>
      <c r="H743">
        <f>MAX(IF(E743=B743,Scoring!$A$3-Scoring!$B$3*ABS(F743-C743),Scoring!$E$3-Scoring!$F$3*ABS((100-F743)-C743)),Scoring!$A$6)</f>
        <v>12.990000000000002</v>
      </c>
      <c r="I743">
        <f t="shared" si="22"/>
      </c>
      <c r="K743">
        <f t="shared" si="23"/>
        <v>42</v>
      </c>
    </row>
    <row r="744" spans="1:11" ht="12.75">
      <c r="A744">
        <v>46</v>
      </c>
      <c r="B744" t="s">
        <v>102</v>
      </c>
      <c r="C744">
        <v>54.01</v>
      </c>
      <c r="D744" t="s">
        <v>42</v>
      </c>
      <c r="E744" t="s">
        <v>104</v>
      </c>
      <c r="F744" s="3">
        <v>58.73</v>
      </c>
      <c r="G744" s="4">
        <v>12.26</v>
      </c>
      <c r="H744">
        <f>MAX(IF(E744=B744,Scoring!$A$3-Scoring!$B$3*ABS(F744-C744),Scoring!$E$3-Scoring!$F$3*ABS((100-F744)-C744)),Scoring!$A$6)</f>
        <v>12.260000000000005</v>
      </c>
      <c r="I744">
        <f t="shared" si="22"/>
      </c>
      <c r="K744">
        <f t="shared" si="23"/>
        <v>41.27</v>
      </c>
    </row>
    <row r="745" spans="1:11" ht="12.75">
      <c r="A745">
        <v>47</v>
      </c>
      <c r="B745" t="s">
        <v>106</v>
      </c>
      <c r="C745">
        <v>50.48</v>
      </c>
      <c r="D745" t="s">
        <v>35</v>
      </c>
      <c r="E745" t="s">
        <v>106</v>
      </c>
      <c r="F745" s="3">
        <v>50.53</v>
      </c>
      <c r="G745" s="4">
        <v>49.95</v>
      </c>
      <c r="H745">
        <f>MAX(IF(E745=B745,Scoring!$A$3-Scoring!$B$3*ABS(F745-C745),Scoring!$E$3-Scoring!$F$3*ABS((100-F745)-C745)),Scoring!$A$6)</f>
        <v>49.949999999999996</v>
      </c>
      <c r="I745">
        <f t="shared" si="22"/>
      </c>
      <c r="K745">
        <f t="shared" si="23"/>
        <v>50.53</v>
      </c>
    </row>
    <row r="746" spans="1:11" ht="12.75">
      <c r="A746">
        <v>47</v>
      </c>
      <c r="B746" t="s">
        <v>106</v>
      </c>
      <c r="C746">
        <v>50.48</v>
      </c>
      <c r="D746" t="s">
        <v>28</v>
      </c>
      <c r="E746" t="s">
        <v>106</v>
      </c>
      <c r="F746" s="3">
        <v>50.77</v>
      </c>
      <c r="G746" s="4">
        <v>49.71</v>
      </c>
      <c r="H746">
        <f>MAX(IF(E746=B746,Scoring!$A$3-Scoring!$B$3*ABS(F746-C746),Scoring!$E$3-Scoring!$F$3*ABS((100-F746)-C746)),Scoring!$A$6)</f>
        <v>49.709999999999994</v>
      </c>
      <c r="I746">
        <f t="shared" si="22"/>
      </c>
      <c r="K746">
        <f t="shared" si="23"/>
        <v>50.77</v>
      </c>
    </row>
    <row r="747" spans="1:11" ht="12.75">
      <c r="A747">
        <v>47</v>
      </c>
      <c r="B747" t="s">
        <v>106</v>
      </c>
      <c r="C747">
        <v>50.48</v>
      </c>
      <c r="D747" t="s">
        <v>19</v>
      </c>
      <c r="E747" t="s">
        <v>106</v>
      </c>
      <c r="F747" s="3">
        <v>51.15</v>
      </c>
      <c r="G747" s="4">
        <v>49.33</v>
      </c>
      <c r="H747">
        <f>MAX(IF(E747=B747,Scoring!$A$3-Scoring!$B$3*ABS(F747-C747),Scoring!$E$3-Scoring!$F$3*ABS((100-F747)-C747)),Scoring!$A$6)</f>
        <v>49.33</v>
      </c>
      <c r="I747">
        <f t="shared" si="22"/>
      </c>
      <c r="K747">
        <f t="shared" si="23"/>
        <v>51.15</v>
      </c>
    </row>
    <row r="748" spans="1:11" ht="12.75">
      <c r="A748">
        <v>47</v>
      </c>
      <c r="B748" t="s">
        <v>106</v>
      </c>
      <c r="C748">
        <v>50.48</v>
      </c>
      <c r="D748" t="s">
        <v>17</v>
      </c>
      <c r="E748" t="s">
        <v>106</v>
      </c>
      <c r="F748" s="3">
        <v>51.65</v>
      </c>
      <c r="G748" s="4">
        <v>48.83</v>
      </c>
      <c r="H748">
        <f>MAX(IF(E748=B748,Scoring!$A$3-Scoring!$B$3*ABS(F748-C748),Scoring!$E$3-Scoring!$F$3*ABS((100-F748)-C748)),Scoring!$A$6)</f>
        <v>48.83</v>
      </c>
      <c r="I748">
        <f t="shared" si="22"/>
      </c>
      <c r="K748">
        <f t="shared" si="23"/>
        <v>51.65</v>
      </c>
    </row>
    <row r="749" spans="1:11" ht="12.75">
      <c r="A749">
        <v>47</v>
      </c>
      <c r="B749" t="s">
        <v>106</v>
      </c>
      <c r="C749">
        <v>50.48</v>
      </c>
      <c r="D749" t="s">
        <v>91</v>
      </c>
      <c r="E749" t="s">
        <v>106</v>
      </c>
      <c r="F749" s="3">
        <v>52.01</v>
      </c>
      <c r="G749" s="4">
        <v>48.47</v>
      </c>
      <c r="H749">
        <f>MAX(IF(E749=B749,Scoring!$A$3-Scoring!$B$3*ABS(F749-C749),Scoring!$E$3-Scoring!$F$3*ABS((100-F749)-C749)),Scoring!$A$6)</f>
        <v>48.47</v>
      </c>
      <c r="I749">
        <f t="shared" si="22"/>
      </c>
      <c r="K749">
        <f t="shared" si="23"/>
        <v>52.01</v>
      </c>
    </row>
    <row r="750" spans="1:11" ht="12.75">
      <c r="A750">
        <v>47</v>
      </c>
      <c r="B750" t="s">
        <v>106</v>
      </c>
      <c r="C750">
        <v>50.48</v>
      </c>
      <c r="D750" t="s">
        <v>12</v>
      </c>
      <c r="E750" t="s">
        <v>106</v>
      </c>
      <c r="F750" s="3">
        <v>52.63</v>
      </c>
      <c r="G750" s="4">
        <v>47.85</v>
      </c>
      <c r="H750">
        <f>MAX(IF(E750=B750,Scoring!$A$3-Scoring!$B$3*ABS(F750-C750),Scoring!$E$3-Scoring!$F$3*ABS((100-F750)-C750)),Scoring!$A$6)</f>
        <v>47.849999999999994</v>
      </c>
      <c r="I750">
        <f t="shared" si="22"/>
      </c>
      <c r="K750">
        <f t="shared" si="23"/>
        <v>52.63</v>
      </c>
    </row>
    <row r="751" spans="1:11" ht="12.75">
      <c r="A751">
        <v>47</v>
      </c>
      <c r="B751" t="s">
        <v>106</v>
      </c>
      <c r="C751">
        <v>50.48</v>
      </c>
      <c r="D751" t="s">
        <v>20</v>
      </c>
      <c r="E751" t="s">
        <v>106</v>
      </c>
      <c r="F751" s="3">
        <v>52.64</v>
      </c>
      <c r="G751" s="4">
        <v>47.84</v>
      </c>
      <c r="H751">
        <f>MAX(IF(E751=B751,Scoring!$A$3-Scoring!$B$3*ABS(F751-C751),Scoring!$E$3-Scoring!$F$3*ABS((100-F751)-C751)),Scoring!$A$6)</f>
        <v>47.839999999999996</v>
      </c>
      <c r="I751">
        <f t="shared" si="22"/>
      </c>
      <c r="K751">
        <f t="shared" si="23"/>
        <v>52.64</v>
      </c>
    </row>
    <row r="752" spans="1:11" ht="12.75">
      <c r="A752">
        <v>47</v>
      </c>
      <c r="B752" t="s">
        <v>106</v>
      </c>
      <c r="C752">
        <v>50.48</v>
      </c>
      <c r="D752" t="s">
        <v>15</v>
      </c>
      <c r="E752" t="s">
        <v>106</v>
      </c>
      <c r="F752" s="3">
        <v>52.75</v>
      </c>
      <c r="G752" s="4">
        <v>47.73</v>
      </c>
      <c r="H752">
        <f>MAX(IF(E752=B752,Scoring!$A$3-Scoring!$B$3*ABS(F752-C752),Scoring!$E$3-Scoring!$F$3*ABS((100-F752)-C752)),Scoring!$A$6)</f>
        <v>47.73</v>
      </c>
      <c r="I752">
        <f t="shared" si="22"/>
      </c>
      <c r="K752">
        <f t="shared" si="23"/>
        <v>52.75</v>
      </c>
    </row>
    <row r="753" spans="1:11" ht="12.75">
      <c r="A753">
        <v>47</v>
      </c>
      <c r="B753" t="s">
        <v>106</v>
      </c>
      <c r="C753">
        <v>50.48</v>
      </c>
      <c r="D753" t="s">
        <v>40</v>
      </c>
      <c r="E753" t="s">
        <v>106</v>
      </c>
      <c r="F753" s="3">
        <v>52.78</v>
      </c>
      <c r="G753" s="4">
        <v>47.7</v>
      </c>
      <c r="H753">
        <f>MAX(IF(E753=B753,Scoring!$A$3-Scoring!$B$3*ABS(F753-C753),Scoring!$E$3-Scoring!$F$3*ABS((100-F753)-C753)),Scoring!$A$6)</f>
        <v>47.699999999999996</v>
      </c>
      <c r="I753">
        <f t="shared" si="22"/>
      </c>
      <c r="K753">
        <f t="shared" si="23"/>
        <v>52.78</v>
      </c>
    </row>
    <row r="754" spans="1:11" ht="12.75">
      <c r="A754">
        <v>47</v>
      </c>
      <c r="B754" t="s">
        <v>106</v>
      </c>
      <c r="C754">
        <v>50.48</v>
      </c>
      <c r="D754" t="s">
        <v>57</v>
      </c>
      <c r="E754" t="s">
        <v>106</v>
      </c>
      <c r="F754" s="3">
        <v>52.97</v>
      </c>
      <c r="G754" s="4">
        <v>47.51</v>
      </c>
      <c r="H754">
        <f>MAX(IF(E754=B754,Scoring!$A$3-Scoring!$B$3*ABS(F754-C754),Scoring!$E$3-Scoring!$F$3*ABS((100-F754)-C754)),Scoring!$A$6)</f>
        <v>47.51</v>
      </c>
      <c r="I754">
        <f t="shared" si="22"/>
      </c>
      <c r="K754">
        <f t="shared" si="23"/>
        <v>52.97</v>
      </c>
    </row>
    <row r="755" spans="1:11" ht="12.75">
      <c r="A755">
        <v>47</v>
      </c>
      <c r="B755" t="s">
        <v>106</v>
      </c>
      <c r="C755">
        <v>50.48</v>
      </c>
      <c r="D755" t="s">
        <v>14</v>
      </c>
      <c r="E755" t="s">
        <v>106</v>
      </c>
      <c r="F755" s="3">
        <v>53.23</v>
      </c>
      <c r="G755" s="4">
        <v>47.25</v>
      </c>
      <c r="H755">
        <f>MAX(IF(E755=B755,Scoring!$A$3-Scoring!$B$3*ABS(F755-C755),Scoring!$E$3-Scoring!$F$3*ABS((100-F755)-C755)),Scoring!$A$6)</f>
        <v>47.25</v>
      </c>
      <c r="I755">
        <f t="shared" si="22"/>
      </c>
      <c r="K755">
        <f t="shared" si="23"/>
        <v>53.23</v>
      </c>
    </row>
    <row r="756" spans="1:11" ht="12.75">
      <c r="A756">
        <v>47</v>
      </c>
      <c r="B756" t="s">
        <v>106</v>
      </c>
      <c r="C756">
        <v>50.48</v>
      </c>
      <c r="D756" t="s">
        <v>34</v>
      </c>
      <c r="E756" t="s">
        <v>106</v>
      </c>
      <c r="F756" s="3">
        <v>53.42</v>
      </c>
      <c r="G756" s="4">
        <v>47.06</v>
      </c>
      <c r="H756">
        <f>MAX(IF(E756=B756,Scoring!$A$3-Scoring!$B$3*ABS(F756-C756),Scoring!$E$3-Scoring!$F$3*ABS((100-F756)-C756)),Scoring!$A$6)</f>
        <v>47.059999999999995</v>
      </c>
      <c r="I756">
        <f t="shared" si="22"/>
      </c>
      <c r="K756">
        <f t="shared" si="23"/>
        <v>53.42</v>
      </c>
    </row>
    <row r="757" spans="1:11" ht="12.75">
      <c r="A757">
        <v>47</v>
      </c>
      <c r="B757" t="s">
        <v>106</v>
      </c>
      <c r="C757">
        <v>50.48</v>
      </c>
      <c r="D757" t="s">
        <v>105</v>
      </c>
      <c r="E757" t="s">
        <v>106</v>
      </c>
      <c r="F757" s="3">
        <v>53.74</v>
      </c>
      <c r="G757" s="4">
        <v>46.74</v>
      </c>
      <c r="H757">
        <f>MAX(IF(E757=B757,Scoring!$A$3-Scoring!$B$3*ABS(F757-C757),Scoring!$E$3-Scoring!$F$3*ABS((100-F757)-C757)),Scoring!$A$6)</f>
        <v>46.739999999999995</v>
      </c>
      <c r="I757">
        <f t="shared" si="22"/>
      </c>
      <c r="K757">
        <f t="shared" si="23"/>
        <v>53.74</v>
      </c>
    </row>
    <row r="758" spans="1:11" ht="12.75">
      <c r="A758">
        <v>47</v>
      </c>
      <c r="B758" t="s">
        <v>106</v>
      </c>
      <c r="C758">
        <v>50.48</v>
      </c>
      <c r="D758" t="s">
        <v>43</v>
      </c>
      <c r="E758" t="s">
        <v>106</v>
      </c>
      <c r="F758" s="3">
        <v>54</v>
      </c>
      <c r="G758" s="4">
        <v>46.48</v>
      </c>
      <c r="H758">
        <f>MAX(IF(E758=B758,Scoring!$A$3-Scoring!$B$3*ABS(F758-C758),Scoring!$E$3-Scoring!$F$3*ABS((100-F758)-C758)),Scoring!$A$6)</f>
        <v>46.48</v>
      </c>
      <c r="I758">
        <f t="shared" si="22"/>
      </c>
      <c r="K758">
        <f t="shared" si="23"/>
        <v>54</v>
      </c>
    </row>
    <row r="759" spans="1:11" ht="12.75">
      <c r="A759">
        <v>47</v>
      </c>
      <c r="B759" t="s">
        <v>106</v>
      </c>
      <c r="C759">
        <v>50.48</v>
      </c>
      <c r="D759" t="s">
        <v>81</v>
      </c>
      <c r="E759" t="s">
        <v>106</v>
      </c>
      <c r="F759" s="3">
        <v>54.02</v>
      </c>
      <c r="G759" s="4">
        <v>46.46</v>
      </c>
      <c r="H759">
        <f>MAX(IF(E759=B759,Scoring!$A$3-Scoring!$B$3*ABS(F759-C759),Scoring!$E$3-Scoring!$F$3*ABS((100-F759)-C759)),Scoring!$A$6)</f>
        <v>46.459999999999994</v>
      </c>
      <c r="I759">
        <f t="shared" si="22"/>
      </c>
      <c r="K759">
        <f t="shared" si="23"/>
        <v>54.02</v>
      </c>
    </row>
    <row r="760" spans="1:11" ht="12.75">
      <c r="A760">
        <v>47</v>
      </c>
      <c r="B760" t="s">
        <v>106</v>
      </c>
      <c r="C760">
        <v>50.48</v>
      </c>
      <c r="D760" t="s">
        <v>103</v>
      </c>
      <c r="E760" t="s">
        <v>106</v>
      </c>
      <c r="F760" s="3">
        <v>54.05</v>
      </c>
      <c r="G760" s="4">
        <v>46.43</v>
      </c>
      <c r="H760">
        <f>MAX(IF(E760=B760,Scoring!$A$3-Scoring!$B$3*ABS(F760-C760),Scoring!$E$3-Scoring!$F$3*ABS((100-F760)-C760)),Scoring!$A$6)</f>
        <v>46.43</v>
      </c>
      <c r="I760">
        <f t="shared" si="22"/>
      </c>
      <c r="K760">
        <f t="shared" si="23"/>
        <v>54.05</v>
      </c>
    </row>
    <row r="761" spans="1:11" ht="12.75">
      <c r="A761">
        <v>47</v>
      </c>
      <c r="B761" t="s">
        <v>106</v>
      </c>
      <c r="C761">
        <v>50.48</v>
      </c>
      <c r="D761" t="s">
        <v>85</v>
      </c>
      <c r="E761" t="s">
        <v>106</v>
      </c>
      <c r="F761" s="3">
        <v>54.25</v>
      </c>
      <c r="G761" s="4">
        <v>46.23</v>
      </c>
      <c r="H761">
        <f>MAX(IF(E761=B761,Scoring!$A$3-Scoring!$B$3*ABS(F761-C761),Scoring!$E$3-Scoring!$F$3*ABS((100-F761)-C761)),Scoring!$A$6)</f>
        <v>46.23</v>
      </c>
      <c r="I761">
        <f t="shared" si="22"/>
      </c>
      <c r="K761">
        <f t="shared" si="23"/>
        <v>54.25</v>
      </c>
    </row>
    <row r="762" spans="1:11" ht="12.75">
      <c r="A762">
        <v>47</v>
      </c>
      <c r="B762" t="s">
        <v>106</v>
      </c>
      <c r="C762">
        <v>50.48</v>
      </c>
      <c r="D762" t="s">
        <v>41</v>
      </c>
      <c r="E762" t="s">
        <v>106</v>
      </c>
      <c r="F762" s="3">
        <v>54.28</v>
      </c>
      <c r="G762" s="4">
        <v>46.2</v>
      </c>
      <c r="H762">
        <f>MAX(IF(E762=B762,Scoring!$A$3-Scoring!$B$3*ABS(F762-C762),Scoring!$E$3-Scoring!$F$3*ABS((100-F762)-C762)),Scoring!$A$6)</f>
        <v>46.199999999999996</v>
      </c>
      <c r="I762">
        <f t="shared" si="22"/>
      </c>
      <c r="K762">
        <f t="shared" si="23"/>
        <v>54.28</v>
      </c>
    </row>
    <row r="763" spans="1:11" ht="12.75">
      <c r="A763">
        <v>47</v>
      </c>
      <c r="B763" t="s">
        <v>106</v>
      </c>
      <c r="C763">
        <v>50.48</v>
      </c>
      <c r="D763" t="s">
        <v>16</v>
      </c>
      <c r="E763" t="s">
        <v>106</v>
      </c>
      <c r="F763" s="3">
        <v>54.39</v>
      </c>
      <c r="G763" s="4">
        <v>46.09</v>
      </c>
      <c r="H763">
        <f>MAX(IF(E763=B763,Scoring!$A$3-Scoring!$B$3*ABS(F763-C763),Scoring!$E$3-Scoring!$F$3*ABS((100-F763)-C763)),Scoring!$A$6)</f>
        <v>46.089999999999996</v>
      </c>
      <c r="I763">
        <f t="shared" si="22"/>
      </c>
      <c r="K763">
        <f t="shared" si="23"/>
        <v>54.39</v>
      </c>
    </row>
    <row r="764" spans="1:11" ht="12.75">
      <c r="A764">
        <v>47</v>
      </c>
      <c r="B764" t="s">
        <v>106</v>
      </c>
      <c r="C764">
        <v>50.48</v>
      </c>
      <c r="D764" t="s">
        <v>52</v>
      </c>
      <c r="E764" t="s">
        <v>106</v>
      </c>
      <c r="F764" s="3">
        <v>54.48</v>
      </c>
      <c r="G764" s="4">
        <v>46</v>
      </c>
      <c r="H764">
        <f>MAX(IF(E764=B764,Scoring!$A$3-Scoring!$B$3*ABS(F764-C764),Scoring!$E$3-Scoring!$F$3*ABS((100-F764)-C764)),Scoring!$A$6)</f>
        <v>46</v>
      </c>
      <c r="I764">
        <f t="shared" si="22"/>
      </c>
      <c r="K764">
        <f t="shared" si="23"/>
        <v>54.48</v>
      </c>
    </row>
    <row r="765" spans="1:11" ht="12.75">
      <c r="A765">
        <v>47</v>
      </c>
      <c r="B765" t="s">
        <v>106</v>
      </c>
      <c r="C765">
        <v>50.48</v>
      </c>
      <c r="D765" t="s">
        <v>5</v>
      </c>
      <c r="E765" t="s">
        <v>106</v>
      </c>
      <c r="F765" s="3">
        <v>54.73</v>
      </c>
      <c r="G765" s="4">
        <v>45.75</v>
      </c>
      <c r="H765">
        <f>MAX(IF(E765=B765,Scoring!$A$3-Scoring!$B$3*ABS(F765-C765),Scoring!$E$3-Scoring!$F$3*ABS((100-F765)-C765)),Scoring!$A$6)</f>
        <v>45.75</v>
      </c>
      <c r="I765">
        <f t="shared" si="22"/>
      </c>
      <c r="K765">
        <f t="shared" si="23"/>
        <v>54.73</v>
      </c>
    </row>
    <row r="766" spans="1:11" ht="12.75">
      <c r="A766">
        <v>47</v>
      </c>
      <c r="B766" t="s">
        <v>106</v>
      </c>
      <c r="C766">
        <v>50.48</v>
      </c>
      <c r="D766" t="s">
        <v>70</v>
      </c>
      <c r="E766" t="s">
        <v>106</v>
      </c>
      <c r="F766" s="3">
        <v>54.76</v>
      </c>
      <c r="G766" s="4">
        <v>45.72</v>
      </c>
      <c r="H766">
        <f>MAX(IF(E766=B766,Scoring!$A$3-Scoring!$B$3*ABS(F766-C766),Scoring!$E$3-Scoring!$F$3*ABS((100-F766)-C766)),Scoring!$A$6)</f>
        <v>45.72</v>
      </c>
      <c r="I766">
        <f t="shared" si="22"/>
      </c>
      <c r="K766">
        <f t="shared" si="23"/>
        <v>54.76</v>
      </c>
    </row>
    <row r="767" spans="1:11" ht="12.75">
      <c r="A767">
        <v>47</v>
      </c>
      <c r="B767" t="s">
        <v>106</v>
      </c>
      <c r="C767">
        <v>50.48</v>
      </c>
      <c r="D767" t="s">
        <v>92</v>
      </c>
      <c r="E767" t="s">
        <v>106</v>
      </c>
      <c r="F767" s="3">
        <v>54.9</v>
      </c>
      <c r="G767" s="4">
        <v>45.58</v>
      </c>
      <c r="H767">
        <f>MAX(IF(E767=B767,Scoring!$A$3-Scoring!$B$3*ABS(F767-C767),Scoring!$E$3-Scoring!$F$3*ABS((100-F767)-C767)),Scoring!$A$6)</f>
        <v>45.58</v>
      </c>
      <c r="I767">
        <f t="shared" si="22"/>
      </c>
      <c r="K767">
        <f t="shared" si="23"/>
        <v>54.9</v>
      </c>
    </row>
    <row r="768" spans="1:11" ht="12.75">
      <c r="A768">
        <v>47</v>
      </c>
      <c r="B768" t="s">
        <v>106</v>
      </c>
      <c r="C768">
        <v>50.48</v>
      </c>
      <c r="D768" t="s">
        <v>49</v>
      </c>
      <c r="E768" t="s">
        <v>106</v>
      </c>
      <c r="F768" s="3">
        <v>54.91</v>
      </c>
      <c r="G768" s="4">
        <v>45.57</v>
      </c>
      <c r="H768">
        <f>MAX(IF(E768=B768,Scoring!$A$3-Scoring!$B$3*ABS(F768-C768),Scoring!$E$3-Scoring!$F$3*ABS((100-F768)-C768)),Scoring!$A$6)</f>
        <v>45.57</v>
      </c>
      <c r="I768">
        <f t="shared" si="22"/>
      </c>
      <c r="K768">
        <f t="shared" si="23"/>
        <v>54.91</v>
      </c>
    </row>
    <row r="769" spans="1:11" ht="12.75">
      <c r="A769">
        <v>47</v>
      </c>
      <c r="B769" t="s">
        <v>106</v>
      </c>
      <c r="C769">
        <v>50.48</v>
      </c>
      <c r="D769" t="s">
        <v>29</v>
      </c>
      <c r="E769" t="s">
        <v>106</v>
      </c>
      <c r="F769" s="3">
        <v>55</v>
      </c>
      <c r="G769" s="4">
        <v>45.48</v>
      </c>
      <c r="H769">
        <f>MAX(IF(E769=B769,Scoring!$A$3-Scoring!$B$3*ABS(F769-C769),Scoring!$E$3-Scoring!$F$3*ABS((100-F769)-C769)),Scoring!$A$6)</f>
        <v>45.48</v>
      </c>
      <c r="I769">
        <f t="shared" si="22"/>
      </c>
      <c r="K769">
        <f t="shared" si="23"/>
        <v>55</v>
      </c>
    </row>
    <row r="770" spans="1:11" ht="12.75">
      <c r="A770">
        <v>47</v>
      </c>
      <c r="B770" t="s">
        <v>106</v>
      </c>
      <c r="C770">
        <v>50.48</v>
      </c>
      <c r="D770" t="s">
        <v>55</v>
      </c>
      <c r="E770" t="s">
        <v>106</v>
      </c>
      <c r="F770" s="3">
        <v>55</v>
      </c>
      <c r="G770" s="4">
        <v>45.48</v>
      </c>
      <c r="H770">
        <f>MAX(IF(E770=B770,Scoring!$A$3-Scoring!$B$3*ABS(F770-C770),Scoring!$E$3-Scoring!$F$3*ABS((100-F770)-C770)),Scoring!$A$6)</f>
        <v>45.48</v>
      </c>
      <c r="I770">
        <f aca="true" t="shared" si="24" ref="I770:I833">IF(H770&lt;&gt;G770,1,"")</f>
      </c>
      <c r="K770">
        <f aca="true" t="shared" si="25" ref="K770:K833">IF(E770=B770,F770,100-F770)</f>
        <v>55</v>
      </c>
    </row>
    <row r="771" spans="1:11" ht="12.75">
      <c r="A771">
        <v>47</v>
      </c>
      <c r="B771" t="s">
        <v>106</v>
      </c>
      <c r="C771">
        <v>50.48</v>
      </c>
      <c r="D771" t="s">
        <v>13</v>
      </c>
      <c r="E771" t="s">
        <v>106</v>
      </c>
      <c r="F771" s="3">
        <v>55</v>
      </c>
      <c r="G771" s="4">
        <v>45.48</v>
      </c>
      <c r="H771">
        <f>MAX(IF(E771=B771,Scoring!$A$3-Scoring!$B$3*ABS(F771-C771),Scoring!$E$3-Scoring!$F$3*ABS((100-F771)-C771)),Scoring!$A$6)</f>
        <v>45.48</v>
      </c>
      <c r="I771">
        <f t="shared" si="24"/>
      </c>
      <c r="K771">
        <f t="shared" si="25"/>
        <v>55</v>
      </c>
    </row>
    <row r="772" spans="1:11" ht="12.75">
      <c r="A772">
        <v>47</v>
      </c>
      <c r="B772" t="s">
        <v>106</v>
      </c>
      <c r="C772">
        <v>50.48</v>
      </c>
      <c r="D772" t="s">
        <v>86</v>
      </c>
      <c r="E772" t="s">
        <v>106</v>
      </c>
      <c r="F772" s="3">
        <v>55</v>
      </c>
      <c r="G772" s="4">
        <v>45.48</v>
      </c>
      <c r="H772">
        <f>MAX(IF(E772=B772,Scoring!$A$3-Scoring!$B$3*ABS(F772-C772),Scoring!$E$3-Scoring!$F$3*ABS((100-F772)-C772)),Scoring!$A$6)</f>
        <v>45.48</v>
      </c>
      <c r="I772">
        <f t="shared" si="24"/>
      </c>
      <c r="K772">
        <f t="shared" si="25"/>
        <v>55</v>
      </c>
    </row>
    <row r="773" spans="1:11" ht="12.75">
      <c r="A773">
        <v>47</v>
      </c>
      <c r="B773" t="s">
        <v>106</v>
      </c>
      <c r="C773">
        <v>50.48</v>
      </c>
      <c r="D773" t="s">
        <v>38</v>
      </c>
      <c r="E773" t="s">
        <v>106</v>
      </c>
      <c r="F773" s="3">
        <v>55</v>
      </c>
      <c r="G773" s="4">
        <v>45.48</v>
      </c>
      <c r="H773">
        <f>MAX(IF(E773=B773,Scoring!$A$3-Scoring!$B$3*ABS(F773-C773),Scoring!$E$3-Scoring!$F$3*ABS((100-F773)-C773)),Scoring!$A$6)</f>
        <v>45.48</v>
      </c>
      <c r="I773">
        <f t="shared" si="24"/>
      </c>
      <c r="K773">
        <f t="shared" si="25"/>
        <v>55</v>
      </c>
    </row>
    <row r="774" spans="1:11" ht="12.75">
      <c r="A774">
        <v>47</v>
      </c>
      <c r="B774" t="s">
        <v>106</v>
      </c>
      <c r="C774">
        <v>50.48</v>
      </c>
      <c r="D774" t="s">
        <v>33</v>
      </c>
      <c r="E774" t="s">
        <v>106</v>
      </c>
      <c r="F774" s="3">
        <v>55.04</v>
      </c>
      <c r="G774" s="4">
        <v>45.44</v>
      </c>
      <c r="H774">
        <f>MAX(IF(E774=B774,Scoring!$A$3-Scoring!$B$3*ABS(F774-C774),Scoring!$E$3-Scoring!$F$3*ABS((100-F774)-C774)),Scoring!$A$6)</f>
        <v>45.44</v>
      </c>
      <c r="I774">
        <f t="shared" si="24"/>
      </c>
      <c r="K774">
        <f t="shared" si="25"/>
        <v>55.04</v>
      </c>
    </row>
    <row r="775" spans="1:11" ht="12.75">
      <c r="A775">
        <v>47</v>
      </c>
      <c r="B775" t="s">
        <v>106</v>
      </c>
      <c r="C775">
        <v>50.48</v>
      </c>
      <c r="D775" t="s">
        <v>94</v>
      </c>
      <c r="E775" t="s">
        <v>106</v>
      </c>
      <c r="F775" s="3">
        <v>55.2</v>
      </c>
      <c r="G775" s="4">
        <v>45.28</v>
      </c>
      <c r="H775">
        <f>MAX(IF(E775=B775,Scoring!$A$3-Scoring!$B$3*ABS(F775-C775),Scoring!$E$3-Scoring!$F$3*ABS((100-F775)-C775)),Scoring!$A$6)</f>
        <v>45.279999999999994</v>
      </c>
      <c r="I775">
        <f t="shared" si="24"/>
      </c>
      <c r="K775">
        <f t="shared" si="25"/>
        <v>55.2</v>
      </c>
    </row>
    <row r="776" spans="1:11" ht="12.75">
      <c r="A776">
        <v>47</v>
      </c>
      <c r="B776" t="s">
        <v>106</v>
      </c>
      <c r="C776">
        <v>50.48</v>
      </c>
      <c r="D776" t="s">
        <v>48</v>
      </c>
      <c r="E776" t="s">
        <v>106</v>
      </c>
      <c r="F776" s="3">
        <v>56.24</v>
      </c>
      <c r="G776" s="4">
        <v>44.24</v>
      </c>
      <c r="H776">
        <f>MAX(IF(E776=B776,Scoring!$A$3-Scoring!$B$3*ABS(F776-C776),Scoring!$E$3-Scoring!$F$3*ABS((100-F776)-C776)),Scoring!$A$6)</f>
        <v>44.239999999999995</v>
      </c>
      <c r="I776">
        <f t="shared" si="24"/>
      </c>
      <c r="K776">
        <f t="shared" si="25"/>
        <v>56.24</v>
      </c>
    </row>
    <row r="777" spans="1:11" ht="12.75">
      <c r="A777">
        <v>47</v>
      </c>
      <c r="B777" t="s">
        <v>106</v>
      </c>
      <c r="C777">
        <v>50.48</v>
      </c>
      <c r="D777" t="s">
        <v>18</v>
      </c>
      <c r="E777" t="s">
        <v>106</v>
      </c>
      <c r="F777" s="3">
        <v>57.39</v>
      </c>
      <c r="G777" s="4">
        <v>43.09</v>
      </c>
      <c r="H777">
        <f>MAX(IF(E777=B777,Scoring!$A$3-Scoring!$B$3*ABS(F777-C777),Scoring!$E$3-Scoring!$F$3*ABS((100-F777)-C777)),Scoring!$A$6)</f>
        <v>43.089999999999996</v>
      </c>
      <c r="I777">
        <f t="shared" si="24"/>
      </c>
      <c r="K777">
        <f t="shared" si="25"/>
        <v>57.39</v>
      </c>
    </row>
    <row r="778" spans="1:11" ht="12.75">
      <c r="A778">
        <v>47</v>
      </c>
      <c r="B778" t="s">
        <v>106</v>
      </c>
      <c r="C778">
        <v>50.48</v>
      </c>
      <c r="D778" t="s">
        <v>27</v>
      </c>
      <c r="E778" t="s">
        <v>106</v>
      </c>
      <c r="F778" s="3">
        <v>57.69</v>
      </c>
      <c r="G778" s="4">
        <v>42.79</v>
      </c>
      <c r="H778">
        <f>MAX(IF(E778=B778,Scoring!$A$3-Scoring!$B$3*ABS(F778-C778),Scoring!$E$3-Scoring!$F$3*ABS((100-F778)-C778)),Scoring!$A$6)</f>
        <v>42.79</v>
      </c>
      <c r="I778">
        <f t="shared" si="24"/>
      </c>
      <c r="K778">
        <f t="shared" si="25"/>
        <v>57.69</v>
      </c>
    </row>
    <row r="779" spans="1:11" ht="12.75">
      <c r="A779">
        <v>47</v>
      </c>
      <c r="B779" t="s">
        <v>106</v>
      </c>
      <c r="C779">
        <v>50.48</v>
      </c>
      <c r="D779" t="s">
        <v>36</v>
      </c>
      <c r="E779" t="s">
        <v>106</v>
      </c>
      <c r="F779" s="3">
        <v>57.89</v>
      </c>
      <c r="G779" s="4">
        <v>42.59</v>
      </c>
      <c r="H779">
        <f>MAX(IF(E779=B779,Scoring!$A$3-Scoring!$B$3*ABS(F779-C779),Scoring!$E$3-Scoring!$F$3*ABS((100-F779)-C779)),Scoring!$A$6)</f>
        <v>42.589999999999996</v>
      </c>
      <c r="I779">
        <f t="shared" si="24"/>
      </c>
      <c r="K779">
        <f t="shared" si="25"/>
        <v>57.89</v>
      </c>
    </row>
    <row r="780" spans="1:11" ht="12.75">
      <c r="A780">
        <v>47</v>
      </c>
      <c r="B780" t="s">
        <v>106</v>
      </c>
      <c r="C780">
        <v>50.48</v>
      </c>
      <c r="D780" t="s">
        <v>93</v>
      </c>
      <c r="E780" t="s">
        <v>106</v>
      </c>
      <c r="F780" s="3">
        <v>58</v>
      </c>
      <c r="G780" s="4">
        <v>42.48</v>
      </c>
      <c r="H780">
        <f>MAX(IF(E780=B780,Scoring!$A$3-Scoring!$B$3*ABS(F780-C780),Scoring!$E$3-Scoring!$F$3*ABS((100-F780)-C780)),Scoring!$A$6)</f>
        <v>42.48</v>
      </c>
      <c r="I780">
        <f t="shared" si="24"/>
      </c>
      <c r="K780">
        <f t="shared" si="25"/>
        <v>58</v>
      </c>
    </row>
    <row r="781" spans="1:11" ht="12.75">
      <c r="A781">
        <v>47</v>
      </c>
      <c r="B781" t="s">
        <v>106</v>
      </c>
      <c r="C781">
        <v>50.48</v>
      </c>
      <c r="D781" t="s">
        <v>11</v>
      </c>
      <c r="E781" t="s">
        <v>106</v>
      </c>
      <c r="F781" s="3">
        <v>58.12</v>
      </c>
      <c r="G781" s="4">
        <v>42.36</v>
      </c>
      <c r="H781">
        <f>MAX(IF(E781=B781,Scoring!$A$3-Scoring!$B$3*ABS(F781-C781),Scoring!$E$3-Scoring!$F$3*ABS((100-F781)-C781)),Scoring!$A$6)</f>
        <v>42.36</v>
      </c>
      <c r="I781">
        <f t="shared" si="24"/>
      </c>
      <c r="K781">
        <f t="shared" si="25"/>
        <v>58.12</v>
      </c>
    </row>
    <row r="782" spans="1:11" ht="12.75">
      <c r="A782">
        <v>47</v>
      </c>
      <c r="B782" t="s">
        <v>106</v>
      </c>
      <c r="C782">
        <v>50.48</v>
      </c>
      <c r="D782" t="s">
        <v>26</v>
      </c>
      <c r="E782" t="s">
        <v>106</v>
      </c>
      <c r="F782" s="3">
        <v>58.32</v>
      </c>
      <c r="G782" s="4">
        <v>42.16</v>
      </c>
      <c r="H782">
        <f>MAX(IF(E782=B782,Scoring!$A$3-Scoring!$B$3*ABS(F782-C782),Scoring!$E$3-Scoring!$F$3*ABS((100-F782)-C782)),Scoring!$A$6)</f>
        <v>42.16</v>
      </c>
      <c r="I782">
        <f t="shared" si="24"/>
      </c>
      <c r="K782">
        <f t="shared" si="25"/>
        <v>58.32</v>
      </c>
    </row>
    <row r="783" spans="1:11" ht="12.75">
      <c r="A783">
        <v>47</v>
      </c>
      <c r="B783" t="s">
        <v>106</v>
      </c>
      <c r="C783">
        <v>50.48</v>
      </c>
      <c r="D783" t="s">
        <v>78</v>
      </c>
      <c r="E783" t="s">
        <v>106</v>
      </c>
      <c r="F783" s="3">
        <v>58.43</v>
      </c>
      <c r="G783" s="4">
        <v>42.05</v>
      </c>
      <c r="H783">
        <f>MAX(IF(E783=B783,Scoring!$A$3-Scoring!$B$3*ABS(F783-C783),Scoring!$E$3-Scoring!$F$3*ABS((100-F783)-C783)),Scoring!$A$6)</f>
        <v>42.05</v>
      </c>
      <c r="I783">
        <f t="shared" si="24"/>
      </c>
      <c r="K783">
        <f t="shared" si="25"/>
        <v>58.43</v>
      </c>
    </row>
    <row r="784" spans="1:11" ht="12.75">
      <c r="A784">
        <v>47</v>
      </c>
      <c r="B784" t="s">
        <v>106</v>
      </c>
      <c r="C784">
        <v>50.48</v>
      </c>
      <c r="D784" t="s">
        <v>10</v>
      </c>
      <c r="E784" t="s">
        <v>106</v>
      </c>
      <c r="F784" s="3">
        <v>59.96</v>
      </c>
      <c r="G784" s="4">
        <v>40.52</v>
      </c>
      <c r="H784">
        <f>MAX(IF(E784=B784,Scoring!$A$3-Scoring!$B$3*ABS(F784-C784),Scoring!$E$3-Scoring!$F$3*ABS((100-F784)-C784)),Scoring!$A$6)</f>
        <v>40.519999999999996</v>
      </c>
      <c r="I784">
        <f t="shared" si="24"/>
      </c>
      <c r="K784">
        <f t="shared" si="25"/>
        <v>59.96</v>
      </c>
    </row>
    <row r="785" spans="1:11" ht="12.75">
      <c r="A785">
        <v>47</v>
      </c>
      <c r="B785" t="s">
        <v>106</v>
      </c>
      <c r="C785">
        <v>50.48</v>
      </c>
      <c r="D785" t="s">
        <v>37</v>
      </c>
      <c r="E785" t="s">
        <v>106</v>
      </c>
      <c r="F785" s="3">
        <v>61.67</v>
      </c>
      <c r="G785" s="4">
        <v>38.81</v>
      </c>
      <c r="H785">
        <f>MAX(IF(E785=B785,Scoring!$A$3-Scoring!$B$3*ABS(F785-C785),Scoring!$E$3-Scoring!$F$3*ABS((100-F785)-C785)),Scoring!$A$6)</f>
        <v>38.809999999999995</v>
      </c>
      <c r="I785">
        <f t="shared" si="24"/>
      </c>
      <c r="K785">
        <f t="shared" si="25"/>
        <v>61.67</v>
      </c>
    </row>
    <row r="786" spans="1:11" ht="12.75">
      <c r="A786">
        <v>47</v>
      </c>
      <c r="B786" t="s">
        <v>106</v>
      </c>
      <c r="C786">
        <v>50.48</v>
      </c>
      <c r="D786" t="s">
        <v>9</v>
      </c>
      <c r="E786" t="s">
        <v>106</v>
      </c>
      <c r="F786" s="3">
        <v>65</v>
      </c>
      <c r="G786" s="4">
        <v>35.48</v>
      </c>
      <c r="H786">
        <f>MAX(IF(E786=B786,Scoring!$A$3-Scoring!$B$3*ABS(F786-C786),Scoring!$E$3-Scoring!$F$3*ABS((100-F786)-C786)),Scoring!$A$6)</f>
        <v>35.48</v>
      </c>
      <c r="I786">
        <f t="shared" si="24"/>
      </c>
      <c r="K786">
        <f t="shared" si="25"/>
        <v>65</v>
      </c>
    </row>
    <row r="787" spans="1:11" ht="12.75">
      <c r="A787">
        <v>47</v>
      </c>
      <c r="B787" t="s">
        <v>106</v>
      </c>
      <c r="C787">
        <v>50.48</v>
      </c>
      <c r="D787" t="s">
        <v>56</v>
      </c>
      <c r="E787" t="s">
        <v>107</v>
      </c>
      <c r="F787" s="3">
        <v>50.12</v>
      </c>
      <c r="G787" s="4">
        <v>24.4</v>
      </c>
      <c r="H787">
        <f>MAX(IF(E787=B787,Scoring!$A$3-Scoring!$B$3*ABS(F787-C787),Scoring!$E$3-Scoring!$F$3*ABS((100-F787)-C787)),Scoring!$A$6)</f>
        <v>24.400000000000006</v>
      </c>
      <c r="I787">
        <f t="shared" si="24"/>
      </c>
      <c r="K787">
        <f t="shared" si="25"/>
        <v>49.88</v>
      </c>
    </row>
    <row r="788" spans="1:11" ht="12.75">
      <c r="A788">
        <v>47</v>
      </c>
      <c r="B788" t="s">
        <v>106</v>
      </c>
      <c r="C788">
        <v>50.48</v>
      </c>
      <c r="D788" t="s">
        <v>8</v>
      </c>
      <c r="E788" t="s">
        <v>107</v>
      </c>
      <c r="F788" s="3">
        <v>50.21</v>
      </c>
      <c r="G788" s="4">
        <v>24.31</v>
      </c>
      <c r="H788">
        <f>MAX(IF(E788=B788,Scoring!$A$3-Scoring!$B$3*ABS(F788-C788),Scoring!$E$3-Scoring!$F$3*ABS((100-F788)-C788)),Scoring!$A$6)</f>
        <v>24.310000000000002</v>
      </c>
      <c r="I788">
        <f t="shared" si="24"/>
      </c>
      <c r="K788">
        <f t="shared" si="25"/>
        <v>49.79</v>
      </c>
    </row>
    <row r="789" spans="1:11" ht="12.75">
      <c r="A789">
        <v>47</v>
      </c>
      <c r="B789" t="s">
        <v>106</v>
      </c>
      <c r="C789">
        <v>50.48</v>
      </c>
      <c r="D789" t="s">
        <v>50</v>
      </c>
      <c r="E789" t="s">
        <v>107</v>
      </c>
      <c r="F789" s="3">
        <v>50.92</v>
      </c>
      <c r="G789" s="4">
        <v>23.6</v>
      </c>
      <c r="H789">
        <f>MAX(IF(E789=B789,Scoring!$A$3-Scoring!$B$3*ABS(F789-C789),Scoring!$E$3-Scoring!$F$3*ABS((100-F789)-C789)),Scoring!$A$6)</f>
        <v>23.6</v>
      </c>
      <c r="I789">
        <f t="shared" si="24"/>
      </c>
      <c r="K789">
        <f t="shared" si="25"/>
        <v>49.08</v>
      </c>
    </row>
    <row r="790" spans="1:11" ht="12.75">
      <c r="A790">
        <v>47</v>
      </c>
      <c r="B790" t="s">
        <v>106</v>
      </c>
      <c r="C790">
        <v>50.48</v>
      </c>
      <c r="D790" t="s">
        <v>51</v>
      </c>
      <c r="E790" t="s">
        <v>107</v>
      </c>
      <c r="F790" s="3">
        <v>51.1</v>
      </c>
      <c r="G790" s="4">
        <v>23.42</v>
      </c>
      <c r="H790">
        <f>MAX(IF(E790=B790,Scoring!$A$3-Scoring!$B$3*ABS(F790-C790),Scoring!$E$3-Scoring!$F$3*ABS((100-F790)-C790)),Scoring!$A$6)</f>
        <v>23.42</v>
      </c>
      <c r="I790">
        <f t="shared" si="24"/>
      </c>
      <c r="K790">
        <f t="shared" si="25"/>
        <v>48.9</v>
      </c>
    </row>
    <row r="791" spans="1:11" ht="12.75">
      <c r="A791">
        <v>47</v>
      </c>
      <c r="B791" t="s">
        <v>106</v>
      </c>
      <c r="C791">
        <v>50.48</v>
      </c>
      <c r="D791" t="s">
        <v>95</v>
      </c>
      <c r="E791" t="s">
        <v>106</v>
      </c>
      <c r="F791" s="3">
        <v>77.65</v>
      </c>
      <c r="G791" s="4">
        <v>22.83</v>
      </c>
      <c r="H791">
        <f>MAX(IF(E791=B791,Scoring!$A$3-Scoring!$B$3*ABS(F791-C791),Scoring!$E$3-Scoring!$F$3*ABS((100-F791)-C791)),Scoring!$A$6)</f>
        <v>22.82999999999999</v>
      </c>
      <c r="I791">
        <f t="shared" si="24"/>
      </c>
      <c r="K791">
        <f t="shared" si="25"/>
        <v>77.65</v>
      </c>
    </row>
    <row r="792" spans="1:11" ht="12.75">
      <c r="A792">
        <v>47</v>
      </c>
      <c r="B792" t="s">
        <v>106</v>
      </c>
      <c r="C792">
        <v>50.48</v>
      </c>
      <c r="D792" t="s">
        <v>47</v>
      </c>
      <c r="E792" t="s">
        <v>107</v>
      </c>
      <c r="F792" s="3">
        <v>52.2</v>
      </c>
      <c r="G792" s="4">
        <v>22.32</v>
      </c>
      <c r="H792">
        <f>MAX(IF(E792=B792,Scoring!$A$3-Scoring!$B$3*ABS(F792-C792),Scoring!$E$3-Scoring!$F$3*ABS((100-F792)-C792)),Scoring!$A$6)</f>
        <v>22.32</v>
      </c>
      <c r="I792">
        <f t="shared" si="24"/>
      </c>
      <c r="K792">
        <f t="shared" si="25"/>
        <v>47.8</v>
      </c>
    </row>
    <row r="793" spans="1:11" ht="12.75">
      <c r="A793">
        <v>47</v>
      </c>
      <c r="B793" t="s">
        <v>106</v>
      </c>
      <c r="C793">
        <v>50.48</v>
      </c>
      <c r="D793" t="s">
        <v>54</v>
      </c>
      <c r="E793" t="s">
        <v>107</v>
      </c>
      <c r="F793" s="3">
        <v>52.34</v>
      </c>
      <c r="G793" s="4">
        <v>22.18</v>
      </c>
      <c r="H793">
        <f>MAX(IF(E793=B793,Scoring!$A$3-Scoring!$B$3*ABS(F793-C793),Scoring!$E$3-Scoring!$F$3*ABS((100-F793)-C793)),Scoring!$A$6)</f>
        <v>22.18</v>
      </c>
      <c r="I793">
        <f t="shared" si="24"/>
      </c>
      <c r="K793">
        <f t="shared" si="25"/>
        <v>47.66</v>
      </c>
    </row>
    <row r="794" spans="1:11" ht="12.75">
      <c r="A794">
        <v>47</v>
      </c>
      <c r="B794" t="s">
        <v>106</v>
      </c>
      <c r="C794">
        <v>50.48</v>
      </c>
      <c r="D794" t="s">
        <v>53</v>
      </c>
      <c r="E794" t="s">
        <v>107</v>
      </c>
      <c r="F794" s="3">
        <v>52.41</v>
      </c>
      <c r="G794" s="4">
        <v>22.11</v>
      </c>
      <c r="H794">
        <f>MAX(IF(E794=B794,Scoring!$A$3-Scoring!$B$3*ABS(F794-C794),Scoring!$E$3-Scoring!$F$3*ABS((100-F794)-C794)),Scoring!$A$6)</f>
        <v>22.110000000000007</v>
      </c>
      <c r="I794">
        <f t="shared" si="24"/>
      </c>
      <c r="K794">
        <f t="shared" si="25"/>
        <v>47.59</v>
      </c>
    </row>
    <row r="795" spans="1:11" ht="12.75">
      <c r="A795">
        <v>47</v>
      </c>
      <c r="B795" t="s">
        <v>106</v>
      </c>
      <c r="C795">
        <v>50.48</v>
      </c>
      <c r="D795" t="s">
        <v>42</v>
      </c>
      <c r="E795" t="s">
        <v>107</v>
      </c>
      <c r="F795" s="3">
        <v>52.98</v>
      </c>
      <c r="G795" s="4">
        <v>21.54</v>
      </c>
      <c r="H795">
        <f>MAX(IF(E795=B795,Scoring!$A$3-Scoring!$B$3*ABS(F795-C795),Scoring!$E$3-Scoring!$F$3*ABS((100-F795)-C795)),Scoring!$A$6)</f>
        <v>21.540000000000006</v>
      </c>
      <c r="I795">
        <f t="shared" si="24"/>
      </c>
      <c r="K795">
        <f t="shared" si="25"/>
        <v>47.02</v>
      </c>
    </row>
    <row r="796" spans="1:11" ht="12.75">
      <c r="A796">
        <v>47</v>
      </c>
      <c r="B796" t="s">
        <v>106</v>
      </c>
      <c r="C796">
        <v>50.48</v>
      </c>
      <c r="D796" t="s">
        <v>46</v>
      </c>
      <c r="E796" t="s">
        <v>107</v>
      </c>
      <c r="F796" s="3">
        <v>53.9</v>
      </c>
      <c r="G796" s="4">
        <v>20.62</v>
      </c>
      <c r="H796">
        <f>MAX(IF(E796=B796,Scoring!$A$3-Scoring!$B$3*ABS(F796-C796),Scoring!$E$3-Scoring!$F$3*ABS((100-F796)-C796)),Scoring!$A$6)</f>
        <v>20.620000000000005</v>
      </c>
      <c r="I796">
        <f t="shared" si="24"/>
      </c>
      <c r="K796">
        <f t="shared" si="25"/>
        <v>46.1</v>
      </c>
    </row>
    <row r="797" spans="1:11" ht="12.75">
      <c r="A797">
        <v>47</v>
      </c>
      <c r="B797" t="s">
        <v>106</v>
      </c>
      <c r="C797">
        <v>50.48</v>
      </c>
      <c r="D797" t="s">
        <v>25</v>
      </c>
      <c r="E797" t="s">
        <v>106</v>
      </c>
      <c r="F797" s="3">
        <v>79.91</v>
      </c>
      <c r="G797" s="4">
        <v>20.57</v>
      </c>
      <c r="H797">
        <f>MAX(IF(E797=B797,Scoring!$A$3-Scoring!$B$3*ABS(F797-C797),Scoring!$E$3-Scoring!$F$3*ABS((100-F797)-C797)),Scoring!$A$6)</f>
        <v>20.57</v>
      </c>
      <c r="I797">
        <f t="shared" si="24"/>
      </c>
      <c r="K797">
        <f t="shared" si="25"/>
        <v>79.91</v>
      </c>
    </row>
    <row r="798" spans="1:11" ht="12.75">
      <c r="A798">
        <v>47</v>
      </c>
      <c r="B798" t="s">
        <v>106</v>
      </c>
      <c r="C798">
        <v>50.48</v>
      </c>
      <c r="D798" t="s">
        <v>45</v>
      </c>
      <c r="E798" t="s">
        <v>107</v>
      </c>
      <c r="F798" s="3">
        <v>54.15</v>
      </c>
      <c r="G798" s="4">
        <v>20.37</v>
      </c>
      <c r="H798">
        <f>MAX(IF(E798=B798,Scoring!$A$3-Scoring!$B$3*ABS(F798-C798),Scoring!$E$3-Scoring!$F$3*ABS((100-F798)-C798)),Scoring!$A$6)</f>
        <v>20.370000000000005</v>
      </c>
      <c r="I798">
        <f t="shared" si="24"/>
      </c>
      <c r="K798">
        <f t="shared" si="25"/>
        <v>45.85</v>
      </c>
    </row>
    <row r="799" spans="1:11" ht="12.75">
      <c r="A799">
        <v>47</v>
      </c>
      <c r="B799" t="s">
        <v>106</v>
      </c>
      <c r="C799">
        <v>50.48</v>
      </c>
      <c r="D799" t="s">
        <v>72</v>
      </c>
      <c r="E799" t="s">
        <v>107</v>
      </c>
      <c r="F799" s="3">
        <v>55</v>
      </c>
      <c r="G799" s="4">
        <v>19.52</v>
      </c>
      <c r="H799">
        <f>MAX(IF(E799=B799,Scoring!$A$3-Scoring!$B$3*ABS(F799-C799),Scoring!$E$3-Scoring!$F$3*ABS((100-F799)-C799)),Scoring!$A$6)</f>
        <v>19.520000000000003</v>
      </c>
      <c r="I799">
        <f t="shared" si="24"/>
      </c>
      <c r="K799">
        <f t="shared" si="25"/>
        <v>45</v>
      </c>
    </row>
    <row r="800" spans="1:11" ht="12.75">
      <c r="A800">
        <v>47</v>
      </c>
      <c r="B800" t="s">
        <v>106</v>
      </c>
      <c r="C800">
        <v>50.48</v>
      </c>
      <c r="D800" t="s">
        <v>24</v>
      </c>
      <c r="E800" t="s">
        <v>107</v>
      </c>
      <c r="F800" s="3">
        <v>55.45</v>
      </c>
      <c r="G800" s="4">
        <v>19.07</v>
      </c>
      <c r="H800">
        <f>MAX(IF(E800=B800,Scoring!$A$3-Scoring!$B$3*ABS(F800-C800),Scoring!$E$3-Scoring!$F$3*ABS((100-F800)-C800)),Scoring!$A$6)</f>
        <v>19.07</v>
      </c>
      <c r="I800">
        <f t="shared" si="24"/>
      </c>
      <c r="K800">
        <f t="shared" si="25"/>
        <v>44.55</v>
      </c>
    </row>
    <row r="801" spans="1:11" ht="12.75">
      <c r="A801">
        <v>47</v>
      </c>
      <c r="B801" t="s">
        <v>106</v>
      </c>
      <c r="C801">
        <v>50.48</v>
      </c>
      <c r="D801" t="s">
        <v>32</v>
      </c>
      <c r="E801" t="s">
        <v>107</v>
      </c>
      <c r="F801" s="3">
        <v>58.3</v>
      </c>
      <c r="G801" s="4">
        <v>16.22</v>
      </c>
      <c r="H801">
        <f>MAX(IF(E801=B801,Scoring!$A$3-Scoring!$B$3*ABS(F801-C801),Scoring!$E$3-Scoring!$F$3*ABS((100-F801)-C801)),Scoring!$A$6)</f>
        <v>16.220000000000006</v>
      </c>
      <c r="I801">
        <f t="shared" si="24"/>
      </c>
      <c r="K801">
        <f t="shared" si="25"/>
        <v>41.7</v>
      </c>
    </row>
    <row r="802" spans="1:11" ht="12.75">
      <c r="A802">
        <v>47</v>
      </c>
      <c r="B802" t="s">
        <v>106</v>
      </c>
      <c r="C802">
        <v>50.48</v>
      </c>
      <c r="D802" t="s">
        <v>21</v>
      </c>
      <c r="E802" t="s">
        <v>107</v>
      </c>
      <c r="F802" s="3">
        <v>61.35</v>
      </c>
      <c r="G802" s="4">
        <v>13.17</v>
      </c>
      <c r="H802">
        <f>MAX(IF(E802=B802,Scoring!$A$3-Scoring!$B$3*ABS(F802-C802),Scoring!$E$3-Scoring!$F$3*ABS((100-F802)-C802)),Scoring!$A$6)</f>
        <v>13.170000000000002</v>
      </c>
      <c r="I802">
        <f t="shared" si="24"/>
      </c>
      <c r="K802">
        <f t="shared" si="25"/>
        <v>38.65</v>
      </c>
    </row>
    <row r="803" spans="1:11" ht="12.75">
      <c r="A803">
        <v>48</v>
      </c>
      <c r="B803" t="s">
        <v>108</v>
      </c>
      <c r="C803">
        <v>60.75</v>
      </c>
      <c r="D803" t="s">
        <v>24</v>
      </c>
      <c r="E803" t="s">
        <v>108</v>
      </c>
      <c r="F803" s="3">
        <v>60.49</v>
      </c>
      <c r="G803" s="4">
        <v>49.74</v>
      </c>
      <c r="H803">
        <f>MAX(IF(E803=B803,Scoring!$A$3-Scoring!$B$3*ABS(F803-C803),Scoring!$E$3-Scoring!$F$3*ABS((100-F803)-C803)),Scoring!$A$6)</f>
        <v>49.74</v>
      </c>
      <c r="I803">
        <f t="shared" si="24"/>
      </c>
      <c r="K803">
        <f t="shared" si="25"/>
        <v>60.49</v>
      </c>
    </row>
    <row r="804" spans="1:11" ht="12.75">
      <c r="A804">
        <v>48</v>
      </c>
      <c r="B804" t="s">
        <v>108</v>
      </c>
      <c r="C804">
        <v>60.75</v>
      </c>
      <c r="D804" t="s">
        <v>47</v>
      </c>
      <c r="E804" t="s">
        <v>108</v>
      </c>
      <c r="F804" s="3">
        <v>60</v>
      </c>
      <c r="G804" s="4">
        <v>49.25</v>
      </c>
      <c r="H804">
        <f>MAX(IF(E804=B804,Scoring!$A$3-Scoring!$B$3*ABS(F804-C804),Scoring!$E$3-Scoring!$F$3*ABS((100-F804)-C804)),Scoring!$A$6)</f>
        <v>49.25</v>
      </c>
      <c r="I804">
        <f t="shared" si="24"/>
      </c>
      <c r="K804">
        <f t="shared" si="25"/>
        <v>60</v>
      </c>
    </row>
    <row r="805" spans="1:11" ht="12.75">
      <c r="A805">
        <v>48</v>
      </c>
      <c r="B805" t="s">
        <v>108</v>
      </c>
      <c r="C805">
        <v>60.75</v>
      </c>
      <c r="D805" t="s">
        <v>38</v>
      </c>
      <c r="E805" t="s">
        <v>108</v>
      </c>
      <c r="F805" s="3">
        <v>60</v>
      </c>
      <c r="G805" s="4">
        <v>49.25</v>
      </c>
      <c r="H805">
        <f>MAX(IF(E805=B805,Scoring!$A$3-Scoring!$B$3*ABS(F805-C805),Scoring!$E$3-Scoring!$F$3*ABS((100-F805)-C805)),Scoring!$A$6)</f>
        <v>49.25</v>
      </c>
      <c r="I805">
        <f t="shared" si="24"/>
      </c>
      <c r="K805">
        <f t="shared" si="25"/>
        <v>60</v>
      </c>
    </row>
    <row r="806" spans="1:11" ht="12.75">
      <c r="A806">
        <v>48</v>
      </c>
      <c r="B806" t="s">
        <v>108</v>
      </c>
      <c r="C806">
        <v>60.75</v>
      </c>
      <c r="D806" t="s">
        <v>33</v>
      </c>
      <c r="E806" t="s">
        <v>108</v>
      </c>
      <c r="F806" s="3">
        <v>59.94</v>
      </c>
      <c r="G806" s="4">
        <v>49.19</v>
      </c>
      <c r="H806">
        <f>MAX(IF(E806=B806,Scoring!$A$3-Scoring!$B$3*ABS(F806-C806),Scoring!$E$3-Scoring!$F$3*ABS((100-F806)-C806)),Scoring!$A$6)</f>
        <v>49.19</v>
      </c>
      <c r="I806">
        <f t="shared" si="24"/>
      </c>
      <c r="K806">
        <f t="shared" si="25"/>
        <v>59.94</v>
      </c>
    </row>
    <row r="807" spans="1:11" ht="12.75">
      <c r="A807">
        <v>48</v>
      </c>
      <c r="B807" t="s">
        <v>108</v>
      </c>
      <c r="C807">
        <v>60.75</v>
      </c>
      <c r="D807" t="s">
        <v>19</v>
      </c>
      <c r="E807" t="s">
        <v>108</v>
      </c>
      <c r="F807" s="3">
        <v>62.63</v>
      </c>
      <c r="G807" s="4">
        <v>48.12</v>
      </c>
      <c r="H807">
        <f>MAX(IF(E807=B807,Scoring!$A$3-Scoring!$B$3*ABS(F807-C807),Scoring!$E$3-Scoring!$F$3*ABS((100-F807)-C807)),Scoring!$A$6)</f>
        <v>48.12</v>
      </c>
      <c r="I807">
        <f t="shared" si="24"/>
      </c>
      <c r="K807">
        <f t="shared" si="25"/>
        <v>62.63</v>
      </c>
    </row>
    <row r="808" spans="1:11" ht="12.75">
      <c r="A808">
        <v>48</v>
      </c>
      <c r="B808" t="s">
        <v>108</v>
      </c>
      <c r="C808">
        <v>60.75</v>
      </c>
      <c r="D808" t="s">
        <v>92</v>
      </c>
      <c r="E808" t="s">
        <v>108</v>
      </c>
      <c r="F808" s="3">
        <v>58.1</v>
      </c>
      <c r="G808" s="4">
        <v>47.35</v>
      </c>
      <c r="H808">
        <f>MAX(IF(E808=B808,Scoring!$A$3-Scoring!$B$3*ABS(F808-C808),Scoring!$E$3-Scoring!$F$3*ABS((100-F808)-C808)),Scoring!$A$6)</f>
        <v>47.35</v>
      </c>
      <c r="I808">
        <f t="shared" si="24"/>
      </c>
      <c r="K808">
        <f t="shared" si="25"/>
        <v>58.1</v>
      </c>
    </row>
    <row r="809" spans="1:11" ht="12.75">
      <c r="A809">
        <v>48</v>
      </c>
      <c r="B809" t="s">
        <v>108</v>
      </c>
      <c r="C809">
        <v>60.75</v>
      </c>
      <c r="D809" t="s">
        <v>70</v>
      </c>
      <c r="E809" t="s">
        <v>108</v>
      </c>
      <c r="F809" s="3">
        <v>63.7</v>
      </c>
      <c r="G809" s="4">
        <v>47.05</v>
      </c>
      <c r="H809">
        <f>MAX(IF(E809=B809,Scoring!$A$3-Scoring!$B$3*ABS(F809-C809),Scoring!$E$3-Scoring!$F$3*ABS((100-F809)-C809)),Scoring!$A$6)</f>
        <v>47.05</v>
      </c>
      <c r="I809">
        <f t="shared" si="24"/>
      </c>
      <c r="K809">
        <f t="shared" si="25"/>
        <v>63.7</v>
      </c>
    </row>
    <row r="810" spans="1:11" ht="12.75">
      <c r="A810">
        <v>48</v>
      </c>
      <c r="B810" t="s">
        <v>108</v>
      </c>
      <c r="C810">
        <v>60.75</v>
      </c>
      <c r="D810" t="s">
        <v>93</v>
      </c>
      <c r="E810" t="s">
        <v>108</v>
      </c>
      <c r="F810" s="3">
        <v>63.8</v>
      </c>
      <c r="G810" s="4">
        <v>46.95</v>
      </c>
      <c r="H810">
        <f>MAX(IF(E810=B810,Scoring!$A$3-Scoring!$B$3*ABS(F810-C810),Scoring!$E$3-Scoring!$F$3*ABS((100-F810)-C810)),Scoring!$A$6)</f>
        <v>46.95</v>
      </c>
      <c r="I810">
        <f t="shared" si="24"/>
      </c>
      <c r="K810">
        <f t="shared" si="25"/>
        <v>63.8</v>
      </c>
    </row>
    <row r="811" spans="1:11" ht="12.75">
      <c r="A811">
        <v>48</v>
      </c>
      <c r="B811" t="s">
        <v>108</v>
      </c>
      <c r="C811">
        <v>60.75</v>
      </c>
      <c r="D811" t="s">
        <v>55</v>
      </c>
      <c r="E811" t="s">
        <v>108</v>
      </c>
      <c r="F811" s="3">
        <v>64</v>
      </c>
      <c r="G811" s="4">
        <v>46.75</v>
      </c>
      <c r="H811">
        <f>MAX(IF(E811=B811,Scoring!$A$3-Scoring!$B$3*ABS(F811-C811),Scoring!$E$3-Scoring!$F$3*ABS((100-F811)-C811)),Scoring!$A$6)</f>
        <v>46.75</v>
      </c>
      <c r="I811">
        <f t="shared" si="24"/>
      </c>
      <c r="K811">
        <f t="shared" si="25"/>
        <v>64</v>
      </c>
    </row>
    <row r="812" spans="1:11" ht="12.75">
      <c r="A812">
        <v>48</v>
      </c>
      <c r="B812" t="s">
        <v>108</v>
      </c>
      <c r="C812">
        <v>60.75</v>
      </c>
      <c r="D812" t="s">
        <v>27</v>
      </c>
      <c r="E812" t="s">
        <v>108</v>
      </c>
      <c r="F812" s="3">
        <v>64.12</v>
      </c>
      <c r="G812" s="4">
        <v>46.63</v>
      </c>
      <c r="H812">
        <f>MAX(IF(E812=B812,Scoring!$A$3-Scoring!$B$3*ABS(F812-C812),Scoring!$E$3-Scoring!$F$3*ABS((100-F812)-C812)),Scoring!$A$6)</f>
        <v>46.629999999999995</v>
      </c>
      <c r="I812">
        <f t="shared" si="24"/>
      </c>
      <c r="K812">
        <f t="shared" si="25"/>
        <v>64.12</v>
      </c>
    </row>
    <row r="813" spans="1:11" ht="12.75">
      <c r="A813">
        <v>48</v>
      </c>
      <c r="B813" t="s">
        <v>108</v>
      </c>
      <c r="C813">
        <v>60.75</v>
      </c>
      <c r="D813" t="s">
        <v>105</v>
      </c>
      <c r="E813" t="s">
        <v>108</v>
      </c>
      <c r="F813" s="3">
        <v>64.21</v>
      </c>
      <c r="G813" s="4">
        <v>46.54</v>
      </c>
      <c r="H813">
        <f>MAX(IF(E813=B813,Scoring!$A$3-Scoring!$B$3*ABS(F813-C813),Scoring!$E$3-Scoring!$F$3*ABS((100-F813)-C813)),Scoring!$A$6)</f>
        <v>46.540000000000006</v>
      </c>
      <c r="I813">
        <f t="shared" si="24"/>
      </c>
      <c r="K813">
        <f t="shared" si="25"/>
        <v>64.21</v>
      </c>
    </row>
    <row r="814" spans="1:11" ht="12.75">
      <c r="A814">
        <v>48</v>
      </c>
      <c r="B814" t="s">
        <v>108</v>
      </c>
      <c r="C814">
        <v>60.75</v>
      </c>
      <c r="D814" t="s">
        <v>18</v>
      </c>
      <c r="E814" t="s">
        <v>108</v>
      </c>
      <c r="F814" s="3">
        <v>64.53</v>
      </c>
      <c r="G814" s="4">
        <v>46.22</v>
      </c>
      <c r="H814">
        <f>MAX(IF(E814=B814,Scoring!$A$3-Scoring!$B$3*ABS(F814-C814),Scoring!$E$3-Scoring!$F$3*ABS((100-F814)-C814)),Scoring!$A$6)</f>
        <v>46.22</v>
      </c>
      <c r="I814">
        <f t="shared" si="24"/>
      </c>
      <c r="K814">
        <f t="shared" si="25"/>
        <v>64.53</v>
      </c>
    </row>
    <row r="815" spans="1:11" ht="12.75">
      <c r="A815">
        <v>48</v>
      </c>
      <c r="B815" t="s">
        <v>108</v>
      </c>
      <c r="C815">
        <v>60.75</v>
      </c>
      <c r="D815" t="s">
        <v>25</v>
      </c>
      <c r="E815" t="s">
        <v>108</v>
      </c>
      <c r="F815" s="3">
        <v>64.98</v>
      </c>
      <c r="G815" s="4">
        <v>45.77</v>
      </c>
      <c r="H815">
        <f>MAX(IF(E815=B815,Scoring!$A$3-Scoring!$B$3*ABS(F815-C815),Scoring!$E$3-Scoring!$F$3*ABS((100-F815)-C815)),Scoring!$A$6)</f>
        <v>45.769999999999996</v>
      </c>
      <c r="I815">
        <f t="shared" si="24"/>
      </c>
      <c r="K815">
        <f t="shared" si="25"/>
        <v>64.98</v>
      </c>
    </row>
    <row r="816" spans="1:11" ht="12.75">
      <c r="A816">
        <v>48</v>
      </c>
      <c r="B816" t="s">
        <v>108</v>
      </c>
      <c r="C816">
        <v>60.75</v>
      </c>
      <c r="D816" t="s">
        <v>34</v>
      </c>
      <c r="E816" t="s">
        <v>108</v>
      </c>
      <c r="F816" s="3">
        <v>65.11</v>
      </c>
      <c r="G816" s="4">
        <v>45.64</v>
      </c>
      <c r="H816">
        <f>MAX(IF(E816=B816,Scoring!$A$3-Scoring!$B$3*ABS(F816-C816),Scoring!$E$3-Scoring!$F$3*ABS((100-F816)-C816)),Scoring!$A$6)</f>
        <v>45.64</v>
      </c>
      <c r="I816">
        <f t="shared" si="24"/>
      </c>
      <c r="K816">
        <f t="shared" si="25"/>
        <v>65.11</v>
      </c>
    </row>
    <row r="817" spans="1:11" ht="12.75">
      <c r="A817">
        <v>48</v>
      </c>
      <c r="B817" t="s">
        <v>108</v>
      </c>
      <c r="C817">
        <v>60.75</v>
      </c>
      <c r="D817" t="s">
        <v>91</v>
      </c>
      <c r="E817" t="s">
        <v>108</v>
      </c>
      <c r="F817" s="3">
        <v>65.53</v>
      </c>
      <c r="G817" s="4">
        <v>45.22</v>
      </c>
      <c r="H817">
        <f>MAX(IF(E817=B817,Scoring!$A$3-Scoring!$B$3*ABS(F817-C817),Scoring!$E$3-Scoring!$F$3*ABS((100-F817)-C817)),Scoring!$A$6)</f>
        <v>45.22</v>
      </c>
      <c r="I817">
        <f t="shared" si="24"/>
      </c>
      <c r="K817">
        <f t="shared" si="25"/>
        <v>65.53</v>
      </c>
    </row>
    <row r="818" spans="1:11" ht="12.75">
      <c r="A818">
        <v>48</v>
      </c>
      <c r="B818" t="s">
        <v>108</v>
      </c>
      <c r="C818">
        <v>60.75</v>
      </c>
      <c r="D818" t="s">
        <v>12</v>
      </c>
      <c r="E818" t="s">
        <v>108</v>
      </c>
      <c r="F818" s="3">
        <v>66.63</v>
      </c>
      <c r="G818" s="4">
        <v>44.12</v>
      </c>
      <c r="H818">
        <f>MAX(IF(E818=B818,Scoring!$A$3-Scoring!$B$3*ABS(F818-C818),Scoring!$E$3-Scoring!$F$3*ABS((100-F818)-C818)),Scoring!$A$6)</f>
        <v>44.120000000000005</v>
      </c>
      <c r="I818">
        <f t="shared" si="24"/>
      </c>
      <c r="K818">
        <f t="shared" si="25"/>
        <v>66.63</v>
      </c>
    </row>
    <row r="819" spans="1:11" ht="12.75">
      <c r="A819">
        <v>48</v>
      </c>
      <c r="B819" t="s">
        <v>108</v>
      </c>
      <c r="C819">
        <v>60.75</v>
      </c>
      <c r="D819" t="s">
        <v>50</v>
      </c>
      <c r="E819" t="s">
        <v>108</v>
      </c>
      <c r="F819" s="3">
        <v>66.83</v>
      </c>
      <c r="G819" s="4">
        <v>43.92</v>
      </c>
      <c r="H819">
        <f>MAX(IF(E819=B819,Scoring!$A$3-Scoring!$B$3*ABS(F819-C819),Scoring!$E$3-Scoring!$F$3*ABS((100-F819)-C819)),Scoring!$A$6)</f>
        <v>43.92</v>
      </c>
      <c r="I819">
        <f t="shared" si="24"/>
      </c>
      <c r="K819">
        <f t="shared" si="25"/>
        <v>66.83</v>
      </c>
    </row>
    <row r="820" spans="1:11" ht="12.75">
      <c r="A820">
        <v>48</v>
      </c>
      <c r="B820" t="s">
        <v>108</v>
      </c>
      <c r="C820">
        <v>60.75</v>
      </c>
      <c r="D820" t="s">
        <v>20</v>
      </c>
      <c r="E820" t="s">
        <v>108</v>
      </c>
      <c r="F820" s="3">
        <v>67.49</v>
      </c>
      <c r="G820" s="4">
        <v>43.26</v>
      </c>
      <c r="H820">
        <f>MAX(IF(E820=B820,Scoring!$A$3-Scoring!$B$3*ABS(F820-C820),Scoring!$E$3-Scoring!$F$3*ABS((100-F820)-C820)),Scoring!$A$6)</f>
        <v>43.260000000000005</v>
      </c>
      <c r="I820">
        <f t="shared" si="24"/>
      </c>
      <c r="K820">
        <f t="shared" si="25"/>
        <v>67.49</v>
      </c>
    </row>
    <row r="821" spans="1:11" ht="12.75">
      <c r="A821">
        <v>48</v>
      </c>
      <c r="B821" t="s">
        <v>108</v>
      </c>
      <c r="C821">
        <v>60.75</v>
      </c>
      <c r="D821" t="s">
        <v>35</v>
      </c>
      <c r="E821" t="s">
        <v>108</v>
      </c>
      <c r="F821" s="3">
        <v>67.49</v>
      </c>
      <c r="G821" s="4">
        <v>43.26</v>
      </c>
      <c r="H821">
        <f>MAX(IF(E821=B821,Scoring!$A$3-Scoring!$B$3*ABS(F821-C821),Scoring!$E$3-Scoring!$F$3*ABS((100-F821)-C821)),Scoring!$A$6)</f>
        <v>43.260000000000005</v>
      </c>
      <c r="I821">
        <f t="shared" si="24"/>
      </c>
      <c r="K821">
        <f t="shared" si="25"/>
        <v>67.49</v>
      </c>
    </row>
    <row r="822" spans="1:11" ht="12.75">
      <c r="A822">
        <v>48</v>
      </c>
      <c r="B822" t="s">
        <v>108</v>
      </c>
      <c r="C822">
        <v>60.75</v>
      </c>
      <c r="D822" t="s">
        <v>45</v>
      </c>
      <c r="E822" t="s">
        <v>108</v>
      </c>
      <c r="F822" s="3">
        <v>67.54</v>
      </c>
      <c r="G822" s="4">
        <v>43.21</v>
      </c>
      <c r="H822">
        <f>MAX(IF(E822=B822,Scoring!$A$3-Scoring!$B$3*ABS(F822-C822),Scoring!$E$3-Scoring!$F$3*ABS((100-F822)-C822)),Scoring!$A$6)</f>
        <v>43.209999999999994</v>
      </c>
      <c r="I822">
        <f t="shared" si="24"/>
      </c>
      <c r="K822">
        <f t="shared" si="25"/>
        <v>67.54</v>
      </c>
    </row>
    <row r="823" spans="1:11" ht="12.75">
      <c r="A823">
        <v>48</v>
      </c>
      <c r="B823" t="s">
        <v>108</v>
      </c>
      <c r="C823">
        <v>60.75</v>
      </c>
      <c r="D823" t="s">
        <v>54</v>
      </c>
      <c r="E823" t="s">
        <v>108</v>
      </c>
      <c r="F823" s="3">
        <v>68.23</v>
      </c>
      <c r="G823" s="4">
        <v>42.52</v>
      </c>
      <c r="H823">
        <f>MAX(IF(E823=B823,Scoring!$A$3-Scoring!$B$3*ABS(F823-C823),Scoring!$E$3-Scoring!$F$3*ABS((100-F823)-C823)),Scoring!$A$6)</f>
        <v>42.519999999999996</v>
      </c>
      <c r="I823">
        <f t="shared" si="24"/>
      </c>
      <c r="K823">
        <f t="shared" si="25"/>
        <v>68.23</v>
      </c>
    </row>
    <row r="824" spans="1:11" ht="12.75">
      <c r="A824">
        <v>48</v>
      </c>
      <c r="B824" t="s">
        <v>108</v>
      </c>
      <c r="C824">
        <v>60.75</v>
      </c>
      <c r="D824" t="s">
        <v>11</v>
      </c>
      <c r="E824" t="s">
        <v>108</v>
      </c>
      <c r="F824" s="3">
        <v>68.34</v>
      </c>
      <c r="G824" s="4">
        <v>42.41</v>
      </c>
      <c r="H824">
        <f>MAX(IF(E824=B824,Scoring!$A$3-Scoring!$B$3*ABS(F824-C824),Scoring!$E$3-Scoring!$F$3*ABS((100-F824)-C824)),Scoring!$A$6)</f>
        <v>42.41</v>
      </c>
      <c r="I824">
        <f t="shared" si="24"/>
      </c>
      <c r="K824">
        <f t="shared" si="25"/>
        <v>68.34</v>
      </c>
    </row>
    <row r="825" spans="1:11" ht="12.75">
      <c r="A825">
        <v>48</v>
      </c>
      <c r="B825" t="s">
        <v>108</v>
      </c>
      <c r="C825">
        <v>60.75</v>
      </c>
      <c r="D825" t="s">
        <v>49</v>
      </c>
      <c r="E825" t="s">
        <v>108</v>
      </c>
      <c r="F825" s="3">
        <v>68.54</v>
      </c>
      <c r="G825" s="4">
        <v>42.21</v>
      </c>
      <c r="H825">
        <f>MAX(IF(E825=B825,Scoring!$A$3-Scoring!$B$3*ABS(F825-C825),Scoring!$E$3-Scoring!$F$3*ABS((100-F825)-C825)),Scoring!$A$6)</f>
        <v>42.209999999999994</v>
      </c>
      <c r="I825">
        <f t="shared" si="24"/>
      </c>
      <c r="K825">
        <f t="shared" si="25"/>
        <v>68.54</v>
      </c>
    </row>
    <row r="826" spans="1:11" ht="12.75">
      <c r="A826">
        <v>48</v>
      </c>
      <c r="B826" t="s">
        <v>108</v>
      </c>
      <c r="C826">
        <v>60.75</v>
      </c>
      <c r="D826" t="s">
        <v>94</v>
      </c>
      <c r="E826" t="s">
        <v>108</v>
      </c>
      <c r="F826" s="3">
        <v>68.92</v>
      </c>
      <c r="G826" s="4">
        <v>41.83</v>
      </c>
      <c r="H826">
        <f>MAX(IF(E826=B826,Scoring!$A$3-Scoring!$B$3*ABS(F826-C826),Scoring!$E$3-Scoring!$F$3*ABS((100-F826)-C826)),Scoring!$A$6)</f>
        <v>41.83</v>
      </c>
      <c r="I826">
        <f t="shared" si="24"/>
      </c>
      <c r="K826">
        <f t="shared" si="25"/>
        <v>68.92</v>
      </c>
    </row>
    <row r="827" spans="1:11" ht="12.75">
      <c r="A827">
        <v>48</v>
      </c>
      <c r="B827" t="s">
        <v>108</v>
      </c>
      <c r="C827">
        <v>60.75</v>
      </c>
      <c r="D827" t="s">
        <v>43</v>
      </c>
      <c r="E827" t="s">
        <v>108</v>
      </c>
      <c r="F827" s="3">
        <v>69</v>
      </c>
      <c r="G827" s="4">
        <v>41.75</v>
      </c>
      <c r="H827">
        <f>MAX(IF(E827=B827,Scoring!$A$3-Scoring!$B$3*ABS(F827-C827),Scoring!$E$3-Scoring!$F$3*ABS((100-F827)-C827)),Scoring!$A$6)</f>
        <v>41.75</v>
      </c>
      <c r="I827">
        <f t="shared" si="24"/>
      </c>
      <c r="K827">
        <f t="shared" si="25"/>
        <v>69</v>
      </c>
    </row>
    <row r="828" spans="1:11" ht="12.75">
      <c r="A828">
        <v>48</v>
      </c>
      <c r="B828" t="s">
        <v>108</v>
      </c>
      <c r="C828">
        <v>60.75</v>
      </c>
      <c r="D828" t="s">
        <v>32</v>
      </c>
      <c r="E828" t="s">
        <v>108</v>
      </c>
      <c r="F828" s="3">
        <v>69.1</v>
      </c>
      <c r="G828" s="4">
        <v>41.65</v>
      </c>
      <c r="H828">
        <f>MAX(IF(E828=B828,Scoring!$A$3-Scoring!$B$3*ABS(F828-C828),Scoring!$E$3-Scoring!$F$3*ABS((100-F828)-C828)),Scoring!$A$6)</f>
        <v>41.650000000000006</v>
      </c>
      <c r="I828">
        <f t="shared" si="24"/>
      </c>
      <c r="K828">
        <f t="shared" si="25"/>
        <v>69.1</v>
      </c>
    </row>
    <row r="829" spans="1:11" ht="12.75">
      <c r="A829">
        <v>48</v>
      </c>
      <c r="B829" t="s">
        <v>108</v>
      </c>
      <c r="C829">
        <v>60.75</v>
      </c>
      <c r="D829" t="s">
        <v>16</v>
      </c>
      <c r="E829" t="s">
        <v>108</v>
      </c>
      <c r="F829" s="3">
        <v>69.3</v>
      </c>
      <c r="G829" s="4">
        <v>41.45</v>
      </c>
      <c r="H829">
        <f>MAX(IF(E829=B829,Scoring!$A$3-Scoring!$B$3*ABS(F829-C829),Scoring!$E$3-Scoring!$F$3*ABS((100-F829)-C829)),Scoring!$A$6)</f>
        <v>41.45</v>
      </c>
      <c r="I829">
        <f t="shared" si="24"/>
      </c>
      <c r="K829">
        <f t="shared" si="25"/>
        <v>69.3</v>
      </c>
    </row>
    <row r="830" spans="1:11" ht="12.75">
      <c r="A830">
        <v>48</v>
      </c>
      <c r="B830" t="s">
        <v>108</v>
      </c>
      <c r="C830">
        <v>60.75</v>
      </c>
      <c r="D830" t="s">
        <v>42</v>
      </c>
      <c r="E830" t="s">
        <v>108</v>
      </c>
      <c r="F830" s="3">
        <v>69.37</v>
      </c>
      <c r="G830" s="4">
        <v>41.38</v>
      </c>
      <c r="H830">
        <f>MAX(IF(E830=B830,Scoring!$A$3-Scoring!$B$3*ABS(F830-C830),Scoring!$E$3-Scoring!$F$3*ABS((100-F830)-C830)),Scoring!$A$6)</f>
        <v>41.379999999999995</v>
      </c>
      <c r="I830">
        <f t="shared" si="24"/>
      </c>
      <c r="K830">
        <f t="shared" si="25"/>
        <v>69.37</v>
      </c>
    </row>
    <row r="831" spans="1:11" ht="12.75">
      <c r="A831">
        <v>48</v>
      </c>
      <c r="B831" t="s">
        <v>108</v>
      </c>
      <c r="C831">
        <v>60.75</v>
      </c>
      <c r="D831" t="s">
        <v>5</v>
      </c>
      <c r="E831" t="s">
        <v>108</v>
      </c>
      <c r="F831" s="3">
        <v>69.87</v>
      </c>
      <c r="G831" s="4">
        <v>40.88</v>
      </c>
      <c r="H831">
        <f>MAX(IF(E831=B831,Scoring!$A$3-Scoring!$B$3*ABS(F831-C831),Scoring!$E$3-Scoring!$F$3*ABS((100-F831)-C831)),Scoring!$A$6)</f>
        <v>40.879999999999995</v>
      </c>
      <c r="I831">
        <f t="shared" si="24"/>
      </c>
      <c r="K831">
        <f t="shared" si="25"/>
        <v>69.87</v>
      </c>
    </row>
    <row r="832" spans="1:11" ht="12.75">
      <c r="A832">
        <v>48</v>
      </c>
      <c r="B832" t="s">
        <v>108</v>
      </c>
      <c r="C832">
        <v>60.75</v>
      </c>
      <c r="D832" t="s">
        <v>29</v>
      </c>
      <c r="E832" t="s">
        <v>108</v>
      </c>
      <c r="F832" s="3">
        <v>70</v>
      </c>
      <c r="G832" s="4">
        <v>40.75</v>
      </c>
      <c r="H832">
        <f>MAX(IF(E832=B832,Scoring!$A$3-Scoring!$B$3*ABS(F832-C832),Scoring!$E$3-Scoring!$F$3*ABS((100-F832)-C832)),Scoring!$A$6)</f>
        <v>40.75</v>
      </c>
      <c r="I832">
        <f t="shared" si="24"/>
      </c>
      <c r="K832">
        <f t="shared" si="25"/>
        <v>70</v>
      </c>
    </row>
    <row r="833" spans="1:11" ht="12.75">
      <c r="A833">
        <v>48</v>
      </c>
      <c r="B833" t="s">
        <v>108</v>
      </c>
      <c r="C833">
        <v>60.75</v>
      </c>
      <c r="D833" t="s">
        <v>8</v>
      </c>
      <c r="E833" t="s">
        <v>108</v>
      </c>
      <c r="F833" s="3">
        <v>70</v>
      </c>
      <c r="G833" s="4">
        <v>40.75</v>
      </c>
      <c r="H833">
        <f>MAX(IF(E833=B833,Scoring!$A$3-Scoring!$B$3*ABS(F833-C833),Scoring!$E$3-Scoring!$F$3*ABS((100-F833)-C833)),Scoring!$A$6)</f>
        <v>40.75</v>
      </c>
      <c r="I833">
        <f t="shared" si="24"/>
      </c>
      <c r="K833">
        <f t="shared" si="25"/>
        <v>70</v>
      </c>
    </row>
    <row r="834" spans="1:11" ht="12.75">
      <c r="A834">
        <v>48</v>
      </c>
      <c r="B834" t="s">
        <v>108</v>
      </c>
      <c r="C834">
        <v>60.75</v>
      </c>
      <c r="D834" t="s">
        <v>48</v>
      </c>
      <c r="E834" t="s">
        <v>108</v>
      </c>
      <c r="F834" s="3">
        <v>70.24</v>
      </c>
      <c r="G834" s="4">
        <v>40.51</v>
      </c>
      <c r="H834">
        <f>MAX(IF(E834=B834,Scoring!$A$3-Scoring!$B$3*ABS(F834-C834),Scoring!$E$3-Scoring!$F$3*ABS((100-F834)-C834)),Scoring!$A$6)</f>
        <v>40.510000000000005</v>
      </c>
      <c r="I834">
        <f aca="true" t="shared" si="26" ref="I834:I897">IF(H834&lt;&gt;G834,1,"")</f>
      </c>
      <c r="K834">
        <f aca="true" t="shared" si="27" ref="K834:K897">IF(E834=B834,F834,100-F834)</f>
        <v>70.24</v>
      </c>
    </row>
    <row r="835" spans="1:11" ht="12.75">
      <c r="A835">
        <v>48</v>
      </c>
      <c r="B835" t="s">
        <v>108</v>
      </c>
      <c r="C835">
        <v>60.75</v>
      </c>
      <c r="D835" t="s">
        <v>26</v>
      </c>
      <c r="E835" t="s">
        <v>108</v>
      </c>
      <c r="F835" s="3">
        <v>70.28</v>
      </c>
      <c r="G835" s="4">
        <v>40.47</v>
      </c>
      <c r="H835">
        <f>MAX(IF(E835=B835,Scoring!$A$3-Scoring!$B$3*ABS(F835-C835),Scoring!$E$3-Scoring!$F$3*ABS((100-F835)-C835)),Scoring!$A$6)</f>
        <v>40.47</v>
      </c>
      <c r="I835">
        <f t="shared" si="26"/>
      </c>
      <c r="K835">
        <f t="shared" si="27"/>
        <v>70.28</v>
      </c>
    </row>
    <row r="836" spans="1:11" ht="12.75">
      <c r="A836">
        <v>48</v>
      </c>
      <c r="B836" t="s">
        <v>108</v>
      </c>
      <c r="C836">
        <v>60.75</v>
      </c>
      <c r="D836" t="s">
        <v>13</v>
      </c>
      <c r="E836" t="s">
        <v>108</v>
      </c>
      <c r="F836" s="3">
        <v>70.71</v>
      </c>
      <c r="G836" s="4">
        <v>40.04</v>
      </c>
      <c r="H836">
        <f>MAX(IF(E836=B836,Scoring!$A$3-Scoring!$B$3*ABS(F836-C836),Scoring!$E$3-Scoring!$F$3*ABS((100-F836)-C836)),Scoring!$A$6)</f>
        <v>40.040000000000006</v>
      </c>
      <c r="I836">
        <f t="shared" si="26"/>
      </c>
      <c r="K836">
        <f t="shared" si="27"/>
        <v>70.71</v>
      </c>
    </row>
    <row r="837" spans="1:11" ht="12.75">
      <c r="A837">
        <v>48</v>
      </c>
      <c r="B837" t="s">
        <v>108</v>
      </c>
      <c r="C837">
        <v>60.75</v>
      </c>
      <c r="D837" t="s">
        <v>41</v>
      </c>
      <c r="E837" t="s">
        <v>108</v>
      </c>
      <c r="F837" s="3">
        <v>71.56</v>
      </c>
      <c r="G837" s="4">
        <v>39.19</v>
      </c>
      <c r="H837">
        <f>MAX(IF(E837=B837,Scoring!$A$3-Scoring!$B$3*ABS(F837-C837),Scoring!$E$3-Scoring!$F$3*ABS((100-F837)-C837)),Scoring!$A$6)</f>
        <v>39.19</v>
      </c>
      <c r="I837">
        <f t="shared" si="26"/>
      </c>
      <c r="K837">
        <f t="shared" si="27"/>
        <v>71.56</v>
      </c>
    </row>
    <row r="838" spans="1:11" ht="12.75">
      <c r="A838">
        <v>48</v>
      </c>
      <c r="B838" t="s">
        <v>108</v>
      </c>
      <c r="C838">
        <v>60.75</v>
      </c>
      <c r="D838" t="s">
        <v>17</v>
      </c>
      <c r="E838" t="s">
        <v>108</v>
      </c>
      <c r="F838" s="3">
        <v>71.98</v>
      </c>
      <c r="G838" s="4">
        <v>38.77</v>
      </c>
      <c r="H838">
        <f>MAX(IF(E838=B838,Scoring!$A$3-Scoring!$B$3*ABS(F838-C838),Scoring!$E$3-Scoring!$F$3*ABS((100-F838)-C838)),Scoring!$A$6)</f>
        <v>38.769999999999996</v>
      </c>
      <c r="I838">
        <f t="shared" si="26"/>
      </c>
      <c r="K838">
        <f t="shared" si="27"/>
        <v>71.98</v>
      </c>
    </row>
    <row r="839" spans="1:11" ht="12.75">
      <c r="A839">
        <v>48</v>
      </c>
      <c r="B839" t="s">
        <v>108</v>
      </c>
      <c r="C839">
        <v>60.75</v>
      </c>
      <c r="D839" t="s">
        <v>14</v>
      </c>
      <c r="E839" t="s">
        <v>108</v>
      </c>
      <c r="F839" s="3">
        <v>72.05</v>
      </c>
      <c r="G839" s="4">
        <v>38.7</v>
      </c>
      <c r="H839">
        <f>MAX(IF(E839=B839,Scoring!$A$3-Scoring!$B$3*ABS(F839-C839),Scoring!$E$3-Scoring!$F$3*ABS((100-F839)-C839)),Scoring!$A$6)</f>
        <v>38.7</v>
      </c>
      <c r="I839">
        <f t="shared" si="26"/>
      </c>
      <c r="K839">
        <f t="shared" si="27"/>
        <v>72.05</v>
      </c>
    </row>
    <row r="840" spans="1:11" ht="12.75">
      <c r="A840">
        <v>48</v>
      </c>
      <c r="B840" t="s">
        <v>108</v>
      </c>
      <c r="C840">
        <v>60.75</v>
      </c>
      <c r="D840" t="s">
        <v>85</v>
      </c>
      <c r="E840" t="s">
        <v>108</v>
      </c>
      <c r="F840" s="3">
        <v>72.9</v>
      </c>
      <c r="G840" s="4">
        <v>37.85</v>
      </c>
      <c r="H840">
        <f>MAX(IF(E840=B840,Scoring!$A$3-Scoring!$B$3*ABS(F840-C840),Scoring!$E$3-Scoring!$F$3*ABS((100-F840)-C840)),Scoring!$A$6)</f>
        <v>37.849999999999994</v>
      </c>
      <c r="I840">
        <f t="shared" si="26"/>
      </c>
      <c r="K840">
        <f t="shared" si="27"/>
        <v>72.9</v>
      </c>
    </row>
    <row r="841" spans="1:11" ht="12.75">
      <c r="A841">
        <v>48</v>
      </c>
      <c r="B841" t="s">
        <v>108</v>
      </c>
      <c r="C841">
        <v>60.75</v>
      </c>
      <c r="D841" t="s">
        <v>81</v>
      </c>
      <c r="E841" t="s">
        <v>108</v>
      </c>
      <c r="F841" s="3">
        <v>73.12</v>
      </c>
      <c r="G841" s="4">
        <v>37.63</v>
      </c>
      <c r="H841">
        <f>MAX(IF(E841=B841,Scoring!$A$3-Scoring!$B$3*ABS(F841-C841),Scoring!$E$3-Scoring!$F$3*ABS((100-F841)-C841)),Scoring!$A$6)</f>
        <v>37.629999999999995</v>
      </c>
      <c r="I841">
        <f t="shared" si="26"/>
      </c>
      <c r="K841">
        <f t="shared" si="27"/>
        <v>73.12</v>
      </c>
    </row>
    <row r="842" spans="1:11" ht="12.75">
      <c r="A842">
        <v>48</v>
      </c>
      <c r="B842" t="s">
        <v>108</v>
      </c>
      <c r="C842">
        <v>60.75</v>
      </c>
      <c r="D842" t="s">
        <v>37</v>
      </c>
      <c r="E842" t="s">
        <v>108</v>
      </c>
      <c r="F842" s="3">
        <v>73.5</v>
      </c>
      <c r="G842" s="4">
        <v>37.25</v>
      </c>
      <c r="H842">
        <f>MAX(IF(E842=B842,Scoring!$A$3-Scoring!$B$3*ABS(F842-C842),Scoring!$E$3-Scoring!$F$3*ABS((100-F842)-C842)),Scoring!$A$6)</f>
        <v>37.25</v>
      </c>
      <c r="I842">
        <f t="shared" si="26"/>
      </c>
      <c r="K842">
        <f t="shared" si="27"/>
        <v>73.5</v>
      </c>
    </row>
    <row r="843" spans="1:11" ht="12.75">
      <c r="A843">
        <v>48</v>
      </c>
      <c r="B843" t="s">
        <v>108</v>
      </c>
      <c r="C843">
        <v>60.75</v>
      </c>
      <c r="D843" t="s">
        <v>78</v>
      </c>
      <c r="E843" t="s">
        <v>108</v>
      </c>
      <c r="F843" s="3">
        <v>74.45</v>
      </c>
      <c r="G843" s="4">
        <v>36.3</v>
      </c>
      <c r="H843">
        <f>MAX(IF(E843=B843,Scoring!$A$3-Scoring!$B$3*ABS(F843-C843),Scoring!$E$3-Scoring!$F$3*ABS((100-F843)-C843)),Scoring!$A$6)</f>
        <v>36.3</v>
      </c>
      <c r="I843">
        <f t="shared" si="26"/>
      </c>
      <c r="K843">
        <f t="shared" si="27"/>
        <v>74.45</v>
      </c>
    </row>
    <row r="844" spans="1:11" ht="12.75">
      <c r="A844">
        <v>48</v>
      </c>
      <c r="B844" t="s">
        <v>108</v>
      </c>
      <c r="C844">
        <v>60.75</v>
      </c>
      <c r="D844" t="s">
        <v>15</v>
      </c>
      <c r="E844" t="s">
        <v>108</v>
      </c>
      <c r="F844" s="3">
        <v>74.63</v>
      </c>
      <c r="G844" s="4">
        <v>36.12</v>
      </c>
      <c r="H844">
        <f>MAX(IF(E844=B844,Scoring!$A$3-Scoring!$B$3*ABS(F844-C844),Scoring!$E$3-Scoring!$F$3*ABS((100-F844)-C844)),Scoring!$A$6)</f>
        <v>36.120000000000005</v>
      </c>
      <c r="I844">
        <f t="shared" si="26"/>
      </c>
      <c r="K844">
        <f t="shared" si="27"/>
        <v>74.63</v>
      </c>
    </row>
    <row r="845" spans="1:11" ht="12.75">
      <c r="A845">
        <v>48</v>
      </c>
      <c r="B845" t="s">
        <v>108</v>
      </c>
      <c r="C845">
        <v>60.75</v>
      </c>
      <c r="D845" t="s">
        <v>28</v>
      </c>
      <c r="E845" t="s">
        <v>108</v>
      </c>
      <c r="F845" s="3">
        <v>74.88</v>
      </c>
      <c r="G845" s="4">
        <v>35.87</v>
      </c>
      <c r="H845">
        <f>MAX(IF(E845=B845,Scoring!$A$3-Scoring!$B$3*ABS(F845-C845),Scoring!$E$3-Scoring!$F$3*ABS((100-F845)-C845)),Scoring!$A$6)</f>
        <v>35.870000000000005</v>
      </c>
      <c r="I845">
        <f t="shared" si="26"/>
      </c>
      <c r="K845">
        <f t="shared" si="27"/>
        <v>74.88</v>
      </c>
    </row>
    <row r="846" spans="1:11" ht="12.75">
      <c r="A846">
        <v>48</v>
      </c>
      <c r="B846" t="s">
        <v>108</v>
      </c>
      <c r="C846">
        <v>60.75</v>
      </c>
      <c r="D846" t="s">
        <v>9</v>
      </c>
      <c r="E846" t="s">
        <v>108</v>
      </c>
      <c r="F846" s="3">
        <v>75</v>
      </c>
      <c r="G846" s="4">
        <v>35.75</v>
      </c>
      <c r="H846">
        <f>MAX(IF(E846=B846,Scoring!$A$3-Scoring!$B$3*ABS(F846-C846),Scoring!$E$3-Scoring!$F$3*ABS((100-F846)-C846)),Scoring!$A$6)</f>
        <v>35.75</v>
      </c>
      <c r="I846">
        <f t="shared" si="26"/>
      </c>
      <c r="K846">
        <f t="shared" si="27"/>
        <v>75</v>
      </c>
    </row>
    <row r="847" spans="1:11" ht="12.75">
      <c r="A847">
        <v>48</v>
      </c>
      <c r="B847" t="s">
        <v>108</v>
      </c>
      <c r="C847">
        <v>60.75</v>
      </c>
      <c r="D847" t="s">
        <v>51</v>
      </c>
      <c r="E847" t="s">
        <v>108</v>
      </c>
      <c r="F847" s="3">
        <v>75.2</v>
      </c>
      <c r="G847" s="4">
        <v>35.55</v>
      </c>
      <c r="H847">
        <f>MAX(IF(E847=B847,Scoring!$A$3-Scoring!$B$3*ABS(F847-C847),Scoring!$E$3-Scoring!$F$3*ABS((100-F847)-C847)),Scoring!$A$6)</f>
        <v>35.55</v>
      </c>
      <c r="I847">
        <f t="shared" si="26"/>
      </c>
      <c r="K847">
        <f t="shared" si="27"/>
        <v>75.2</v>
      </c>
    </row>
    <row r="848" spans="1:11" ht="12.75">
      <c r="A848">
        <v>48</v>
      </c>
      <c r="B848" t="s">
        <v>108</v>
      </c>
      <c r="C848">
        <v>60.75</v>
      </c>
      <c r="D848" t="s">
        <v>21</v>
      </c>
      <c r="E848" t="s">
        <v>108</v>
      </c>
      <c r="F848" s="3">
        <v>75.93</v>
      </c>
      <c r="G848" s="4">
        <v>34.82</v>
      </c>
      <c r="H848">
        <f>MAX(IF(E848=B848,Scoring!$A$3-Scoring!$B$3*ABS(F848-C848),Scoring!$E$3-Scoring!$F$3*ABS((100-F848)-C848)),Scoring!$A$6)</f>
        <v>34.81999999999999</v>
      </c>
      <c r="I848">
        <f t="shared" si="26"/>
      </c>
      <c r="K848">
        <f t="shared" si="27"/>
        <v>75.93</v>
      </c>
    </row>
    <row r="849" spans="1:11" ht="12.75">
      <c r="A849">
        <v>48</v>
      </c>
      <c r="B849" t="s">
        <v>108</v>
      </c>
      <c r="C849">
        <v>60.75</v>
      </c>
      <c r="D849" t="s">
        <v>40</v>
      </c>
      <c r="E849" t="s">
        <v>108</v>
      </c>
      <c r="F849" s="3">
        <v>75.98</v>
      </c>
      <c r="G849" s="4">
        <v>34.77</v>
      </c>
      <c r="H849">
        <f>MAX(IF(E849=B849,Scoring!$A$3-Scoring!$B$3*ABS(F849-C849),Scoring!$E$3-Scoring!$F$3*ABS((100-F849)-C849)),Scoring!$A$6)</f>
        <v>34.769999999999996</v>
      </c>
      <c r="I849">
        <f t="shared" si="26"/>
      </c>
      <c r="K849">
        <f t="shared" si="27"/>
        <v>75.98</v>
      </c>
    </row>
    <row r="850" spans="1:11" ht="12.75">
      <c r="A850">
        <v>48</v>
      </c>
      <c r="B850" t="s">
        <v>108</v>
      </c>
      <c r="C850">
        <v>60.75</v>
      </c>
      <c r="D850" t="s">
        <v>86</v>
      </c>
      <c r="E850" t="s">
        <v>108</v>
      </c>
      <c r="F850" s="3">
        <v>76</v>
      </c>
      <c r="G850" s="4">
        <v>34.75</v>
      </c>
      <c r="H850">
        <f>MAX(IF(E850=B850,Scoring!$A$3-Scoring!$B$3*ABS(F850-C850),Scoring!$E$3-Scoring!$F$3*ABS((100-F850)-C850)),Scoring!$A$6)</f>
        <v>34.75</v>
      </c>
      <c r="I850">
        <f t="shared" si="26"/>
      </c>
      <c r="K850">
        <f t="shared" si="27"/>
        <v>76</v>
      </c>
    </row>
    <row r="851" spans="1:11" ht="12.75">
      <c r="A851">
        <v>48</v>
      </c>
      <c r="B851" t="s">
        <v>108</v>
      </c>
      <c r="C851">
        <v>60.75</v>
      </c>
      <c r="D851" t="s">
        <v>52</v>
      </c>
      <c r="E851" t="s">
        <v>108</v>
      </c>
      <c r="F851" s="3">
        <v>76.05</v>
      </c>
      <c r="G851" s="4">
        <v>34.7</v>
      </c>
      <c r="H851">
        <f>MAX(IF(E851=B851,Scoring!$A$3-Scoring!$B$3*ABS(F851-C851),Scoring!$E$3-Scoring!$F$3*ABS((100-F851)-C851)),Scoring!$A$6)</f>
        <v>34.7</v>
      </c>
      <c r="I851">
        <f t="shared" si="26"/>
      </c>
      <c r="K851">
        <f t="shared" si="27"/>
        <v>76.05</v>
      </c>
    </row>
    <row r="852" spans="1:11" ht="12.75">
      <c r="A852">
        <v>48</v>
      </c>
      <c r="B852" t="s">
        <v>108</v>
      </c>
      <c r="C852">
        <v>60.75</v>
      </c>
      <c r="D852" t="s">
        <v>103</v>
      </c>
      <c r="E852" t="s">
        <v>108</v>
      </c>
      <c r="F852" s="3">
        <v>76.11</v>
      </c>
      <c r="G852" s="4">
        <v>34.64</v>
      </c>
      <c r="H852">
        <f>MAX(IF(E852=B852,Scoring!$A$3-Scoring!$B$3*ABS(F852-C852),Scoring!$E$3-Scoring!$F$3*ABS((100-F852)-C852)),Scoring!$A$6)</f>
        <v>34.64</v>
      </c>
      <c r="I852">
        <f t="shared" si="26"/>
      </c>
      <c r="K852">
        <f t="shared" si="27"/>
        <v>76.11</v>
      </c>
    </row>
    <row r="853" spans="1:11" ht="12.75">
      <c r="A853">
        <v>48</v>
      </c>
      <c r="B853" t="s">
        <v>108</v>
      </c>
      <c r="C853">
        <v>60.75</v>
      </c>
      <c r="D853" t="s">
        <v>95</v>
      </c>
      <c r="E853" t="s">
        <v>108</v>
      </c>
      <c r="F853" s="3">
        <v>76.67</v>
      </c>
      <c r="G853" s="4">
        <v>34.08</v>
      </c>
      <c r="H853">
        <f>MAX(IF(E853=B853,Scoring!$A$3-Scoring!$B$3*ABS(F853-C853),Scoring!$E$3-Scoring!$F$3*ABS((100-F853)-C853)),Scoring!$A$6)</f>
        <v>34.08</v>
      </c>
      <c r="I853">
        <f t="shared" si="26"/>
      </c>
      <c r="K853">
        <f t="shared" si="27"/>
        <v>76.67</v>
      </c>
    </row>
    <row r="854" spans="1:11" ht="12.75">
      <c r="A854">
        <v>48</v>
      </c>
      <c r="B854" t="s">
        <v>108</v>
      </c>
      <c r="C854">
        <v>60.75</v>
      </c>
      <c r="D854" t="s">
        <v>56</v>
      </c>
      <c r="E854" t="s">
        <v>108</v>
      </c>
      <c r="F854" s="3">
        <v>76.99</v>
      </c>
      <c r="G854" s="4">
        <v>33.76</v>
      </c>
      <c r="H854">
        <f>MAX(IF(E854=B854,Scoring!$A$3-Scoring!$B$3*ABS(F854-C854),Scoring!$E$3-Scoring!$F$3*ABS((100-F854)-C854)),Scoring!$A$6)</f>
        <v>33.760000000000005</v>
      </c>
      <c r="I854">
        <f t="shared" si="26"/>
      </c>
      <c r="K854">
        <f t="shared" si="27"/>
        <v>76.99</v>
      </c>
    </row>
    <row r="855" spans="1:11" ht="12.75">
      <c r="A855">
        <v>48</v>
      </c>
      <c r="B855" t="s">
        <v>108</v>
      </c>
      <c r="C855">
        <v>60.75</v>
      </c>
      <c r="D855" t="s">
        <v>53</v>
      </c>
      <c r="E855" t="s">
        <v>108</v>
      </c>
      <c r="F855" s="3">
        <v>77.77</v>
      </c>
      <c r="G855" s="4">
        <v>32.98</v>
      </c>
      <c r="H855">
        <f>MAX(IF(E855=B855,Scoring!$A$3-Scoring!$B$3*ABS(F855-C855),Scoring!$E$3-Scoring!$F$3*ABS((100-F855)-C855)),Scoring!$A$6)</f>
        <v>32.980000000000004</v>
      </c>
      <c r="I855">
        <f t="shared" si="26"/>
      </c>
      <c r="K855">
        <f t="shared" si="27"/>
        <v>77.77</v>
      </c>
    </row>
    <row r="856" spans="1:11" ht="12.75">
      <c r="A856">
        <v>48</v>
      </c>
      <c r="B856" t="s">
        <v>108</v>
      </c>
      <c r="C856">
        <v>60.75</v>
      </c>
      <c r="D856" t="s">
        <v>46</v>
      </c>
      <c r="E856" t="s">
        <v>108</v>
      </c>
      <c r="F856" s="3">
        <v>78.2</v>
      </c>
      <c r="G856" s="4">
        <v>32.55</v>
      </c>
      <c r="H856">
        <f>MAX(IF(E856=B856,Scoring!$A$3-Scoring!$B$3*ABS(F856-C856),Scoring!$E$3-Scoring!$F$3*ABS((100-F856)-C856)),Scoring!$A$6)</f>
        <v>32.55</v>
      </c>
      <c r="I856">
        <f t="shared" si="26"/>
      </c>
      <c r="K856">
        <f t="shared" si="27"/>
        <v>78.2</v>
      </c>
    </row>
    <row r="857" spans="1:11" ht="12.75">
      <c r="A857">
        <v>48</v>
      </c>
      <c r="B857" t="s">
        <v>108</v>
      </c>
      <c r="C857">
        <v>60.75</v>
      </c>
      <c r="D857" t="s">
        <v>10</v>
      </c>
      <c r="E857" t="s">
        <v>108</v>
      </c>
      <c r="F857" s="3">
        <v>78.86</v>
      </c>
      <c r="G857" s="4">
        <v>31.89</v>
      </c>
      <c r="H857">
        <f>MAX(IF(E857=B857,Scoring!$A$3-Scoring!$B$3*ABS(F857-C857),Scoring!$E$3-Scoring!$F$3*ABS((100-F857)-C857)),Scoring!$A$6)</f>
        <v>31.89</v>
      </c>
      <c r="I857">
        <f t="shared" si="26"/>
      </c>
      <c r="K857">
        <f t="shared" si="27"/>
        <v>78.86</v>
      </c>
    </row>
    <row r="858" spans="1:11" ht="12.75">
      <c r="A858">
        <v>48</v>
      </c>
      <c r="B858" t="s">
        <v>108</v>
      </c>
      <c r="C858">
        <v>60.75</v>
      </c>
      <c r="D858" t="s">
        <v>57</v>
      </c>
      <c r="E858" t="s">
        <v>108</v>
      </c>
      <c r="F858" s="3">
        <v>81.73</v>
      </c>
      <c r="G858" s="4">
        <v>29.02</v>
      </c>
      <c r="H858">
        <f>MAX(IF(E858=B858,Scoring!$A$3-Scoring!$B$3*ABS(F858-C858),Scoring!$E$3-Scoring!$F$3*ABS((100-F858)-C858)),Scoring!$A$6)</f>
        <v>29.019999999999996</v>
      </c>
      <c r="I858">
        <f t="shared" si="26"/>
      </c>
      <c r="K858">
        <f t="shared" si="27"/>
        <v>81.73</v>
      </c>
    </row>
    <row r="859" spans="1:11" ht="12.75">
      <c r="A859">
        <v>48</v>
      </c>
      <c r="B859" t="s">
        <v>108</v>
      </c>
      <c r="C859">
        <v>60.75</v>
      </c>
      <c r="D859" t="s">
        <v>72</v>
      </c>
      <c r="E859" t="s">
        <v>108</v>
      </c>
      <c r="F859" s="3">
        <v>90</v>
      </c>
      <c r="G859" s="4">
        <v>20.75</v>
      </c>
      <c r="H859">
        <f>MAX(IF(E859=B859,Scoring!$A$3-Scoring!$B$3*ABS(F859-C859),Scoring!$E$3-Scoring!$F$3*ABS((100-F859)-C859)),Scoring!$A$6)</f>
        <v>20.75</v>
      </c>
      <c r="I859">
        <f t="shared" si="26"/>
      </c>
      <c r="K859">
        <f t="shared" si="27"/>
        <v>90</v>
      </c>
    </row>
    <row r="860" spans="1:11" ht="12.75">
      <c r="A860">
        <v>48</v>
      </c>
      <c r="B860" t="s">
        <v>108</v>
      </c>
      <c r="C860">
        <v>60.75</v>
      </c>
      <c r="D860" t="s">
        <v>36</v>
      </c>
      <c r="E860" t="s">
        <v>109</v>
      </c>
      <c r="F860" s="3">
        <v>50.63</v>
      </c>
      <c r="G860" s="4">
        <v>13.62</v>
      </c>
      <c r="H860">
        <f>MAX(IF(E860=B860,Scoring!$A$3-Scoring!$B$3*ABS(F860-C860),Scoring!$E$3-Scoring!$F$3*ABS((100-F860)-C860)),Scoring!$A$6)</f>
        <v>13.619999999999997</v>
      </c>
      <c r="I860">
        <f t="shared" si="26"/>
      </c>
      <c r="K860">
        <f t="shared" si="27"/>
        <v>49.37</v>
      </c>
    </row>
    <row r="861" spans="1:11" ht="12.75">
      <c r="A861">
        <v>49</v>
      </c>
      <c r="B861" t="s">
        <v>6</v>
      </c>
      <c r="C861">
        <v>65.07</v>
      </c>
      <c r="D861" t="s">
        <v>78</v>
      </c>
      <c r="E861" t="s">
        <v>6</v>
      </c>
      <c r="F861" s="3">
        <v>65.12</v>
      </c>
      <c r="G861" s="4">
        <v>49.95</v>
      </c>
      <c r="H861">
        <f>MAX(IF(E861=B861,Scoring!$A$3-Scoring!$B$3*ABS(F861-C861),Scoring!$E$3-Scoring!$F$3*ABS((100-F861)-C861)),Scoring!$A$6)</f>
        <v>49.94999999999999</v>
      </c>
      <c r="I861">
        <f t="shared" si="26"/>
      </c>
      <c r="K861">
        <f t="shared" si="27"/>
        <v>65.12</v>
      </c>
    </row>
    <row r="862" spans="1:11" ht="12.75">
      <c r="A862">
        <v>49</v>
      </c>
      <c r="B862" t="s">
        <v>6</v>
      </c>
      <c r="C862">
        <v>65.07</v>
      </c>
      <c r="D862" t="s">
        <v>19</v>
      </c>
      <c r="E862" t="s">
        <v>6</v>
      </c>
      <c r="F862" s="3">
        <v>65.12</v>
      </c>
      <c r="G862" s="4">
        <v>49.95</v>
      </c>
      <c r="H862">
        <f>MAX(IF(E862=B862,Scoring!$A$3-Scoring!$B$3*ABS(F862-C862),Scoring!$E$3-Scoring!$F$3*ABS((100-F862)-C862)),Scoring!$A$6)</f>
        <v>49.94999999999999</v>
      </c>
      <c r="I862">
        <f t="shared" si="26"/>
      </c>
      <c r="K862">
        <f t="shared" si="27"/>
        <v>65.12</v>
      </c>
    </row>
    <row r="863" spans="1:11" ht="12.75">
      <c r="A863">
        <v>49</v>
      </c>
      <c r="B863" t="s">
        <v>6</v>
      </c>
      <c r="C863">
        <v>65.07</v>
      </c>
      <c r="D863" t="s">
        <v>29</v>
      </c>
      <c r="E863" t="s">
        <v>6</v>
      </c>
      <c r="F863" s="3">
        <v>65</v>
      </c>
      <c r="G863" s="4">
        <v>49.93</v>
      </c>
      <c r="H863">
        <f>MAX(IF(E863=B863,Scoring!$A$3-Scoring!$B$3*ABS(F863-C863),Scoring!$E$3-Scoring!$F$3*ABS((100-F863)-C863)),Scoring!$A$6)</f>
        <v>49.93000000000001</v>
      </c>
      <c r="I863">
        <f t="shared" si="26"/>
      </c>
      <c r="K863">
        <f t="shared" si="27"/>
        <v>65</v>
      </c>
    </row>
    <row r="864" spans="1:11" ht="12.75">
      <c r="A864">
        <v>49</v>
      </c>
      <c r="B864" t="s">
        <v>6</v>
      </c>
      <c r="C864">
        <v>65.07</v>
      </c>
      <c r="D864" t="s">
        <v>34</v>
      </c>
      <c r="E864" t="s">
        <v>6</v>
      </c>
      <c r="F864" s="3">
        <v>64.92</v>
      </c>
      <c r="G864" s="4">
        <v>49.85</v>
      </c>
      <c r="H864">
        <f>MAX(IF(E864=B864,Scoring!$A$3-Scoring!$B$3*ABS(F864-C864),Scoring!$E$3-Scoring!$F$3*ABS((100-F864)-C864)),Scoring!$A$6)</f>
        <v>49.85000000000001</v>
      </c>
      <c r="I864">
        <f t="shared" si="26"/>
      </c>
      <c r="K864">
        <f t="shared" si="27"/>
        <v>64.92</v>
      </c>
    </row>
    <row r="865" spans="1:11" ht="12.75">
      <c r="A865">
        <v>49</v>
      </c>
      <c r="B865" t="s">
        <v>6</v>
      </c>
      <c r="C865">
        <v>65.07</v>
      </c>
      <c r="D865" t="s">
        <v>92</v>
      </c>
      <c r="E865" t="s">
        <v>6</v>
      </c>
      <c r="F865" s="3">
        <v>64.89</v>
      </c>
      <c r="G865" s="4">
        <v>49.82</v>
      </c>
      <c r="H865">
        <f>MAX(IF(E865=B865,Scoring!$A$3-Scoring!$B$3*ABS(F865-C865),Scoring!$E$3-Scoring!$F$3*ABS((100-F865)-C865)),Scoring!$A$6)</f>
        <v>49.82000000000001</v>
      </c>
      <c r="I865">
        <f t="shared" si="26"/>
      </c>
      <c r="K865">
        <f t="shared" si="27"/>
        <v>64.89</v>
      </c>
    </row>
    <row r="866" spans="1:11" ht="12.75">
      <c r="A866">
        <v>49</v>
      </c>
      <c r="B866" t="s">
        <v>6</v>
      </c>
      <c r="C866">
        <v>65.07</v>
      </c>
      <c r="D866" t="s">
        <v>42</v>
      </c>
      <c r="E866" t="s">
        <v>6</v>
      </c>
      <c r="F866" s="3">
        <v>64.72</v>
      </c>
      <c r="G866" s="4">
        <v>49.65</v>
      </c>
      <c r="H866">
        <f>MAX(IF(E866=B866,Scoring!$A$3-Scoring!$B$3*ABS(F866-C866),Scoring!$E$3-Scoring!$F$3*ABS((100-F866)-C866)),Scoring!$A$6)</f>
        <v>49.650000000000006</v>
      </c>
      <c r="I866">
        <f t="shared" si="26"/>
      </c>
      <c r="K866">
        <f t="shared" si="27"/>
        <v>64.72</v>
      </c>
    </row>
    <row r="867" spans="1:11" ht="12.75">
      <c r="A867">
        <v>49</v>
      </c>
      <c r="B867" t="s">
        <v>6</v>
      </c>
      <c r="C867">
        <v>65.07</v>
      </c>
      <c r="D867" t="s">
        <v>41</v>
      </c>
      <c r="E867" t="s">
        <v>6</v>
      </c>
      <c r="F867" s="3">
        <v>64.56</v>
      </c>
      <c r="G867" s="4">
        <v>49.49</v>
      </c>
      <c r="H867">
        <f>MAX(IF(E867=B867,Scoring!$A$3-Scoring!$B$3*ABS(F867-C867),Scoring!$E$3-Scoring!$F$3*ABS((100-F867)-C867)),Scoring!$A$6)</f>
        <v>49.49000000000001</v>
      </c>
      <c r="I867">
        <f t="shared" si="26"/>
      </c>
      <c r="K867">
        <f t="shared" si="27"/>
        <v>64.56</v>
      </c>
    </row>
    <row r="868" spans="1:11" ht="12.75">
      <c r="A868">
        <v>49</v>
      </c>
      <c r="B868" t="s">
        <v>6</v>
      </c>
      <c r="C868">
        <v>65.07</v>
      </c>
      <c r="D868" t="s">
        <v>56</v>
      </c>
      <c r="E868" t="s">
        <v>6</v>
      </c>
      <c r="F868" s="3">
        <v>65.62</v>
      </c>
      <c r="G868" s="4">
        <v>49.45</v>
      </c>
      <c r="H868">
        <f>MAX(IF(E868=B868,Scoring!$A$3-Scoring!$B$3*ABS(F868-C868),Scoring!$E$3-Scoring!$F$3*ABS((100-F868)-C868)),Scoring!$A$6)</f>
        <v>49.44999999999999</v>
      </c>
      <c r="I868">
        <f t="shared" si="26"/>
      </c>
      <c r="K868">
        <f t="shared" si="27"/>
        <v>65.62</v>
      </c>
    </row>
    <row r="869" spans="1:11" ht="12.75">
      <c r="A869">
        <v>49</v>
      </c>
      <c r="B869" t="s">
        <v>6</v>
      </c>
      <c r="C869">
        <v>65.07</v>
      </c>
      <c r="D869" t="s">
        <v>13</v>
      </c>
      <c r="E869" t="s">
        <v>6</v>
      </c>
      <c r="F869" s="3">
        <v>64.47</v>
      </c>
      <c r="G869" s="4">
        <v>49.4</v>
      </c>
      <c r="H869">
        <f>MAX(IF(E869=B869,Scoring!$A$3-Scoring!$B$3*ABS(F869-C869),Scoring!$E$3-Scoring!$F$3*ABS((100-F869)-C869)),Scoring!$A$6)</f>
        <v>49.400000000000006</v>
      </c>
      <c r="I869">
        <f t="shared" si="26"/>
      </c>
      <c r="K869">
        <f t="shared" si="27"/>
        <v>64.47</v>
      </c>
    </row>
    <row r="870" spans="1:11" ht="12.75">
      <c r="A870">
        <v>49</v>
      </c>
      <c r="B870" t="s">
        <v>6</v>
      </c>
      <c r="C870">
        <v>65.07</v>
      </c>
      <c r="D870" t="s">
        <v>27</v>
      </c>
      <c r="E870" t="s">
        <v>6</v>
      </c>
      <c r="F870" s="3">
        <v>63.87</v>
      </c>
      <c r="G870" s="4">
        <v>48.8</v>
      </c>
      <c r="H870">
        <f>MAX(IF(E870=B870,Scoring!$A$3-Scoring!$B$3*ABS(F870-C870),Scoring!$E$3-Scoring!$F$3*ABS((100-F870)-C870)),Scoring!$A$6)</f>
        <v>48.800000000000004</v>
      </c>
      <c r="I870">
        <f t="shared" si="26"/>
      </c>
      <c r="K870">
        <f t="shared" si="27"/>
        <v>63.87</v>
      </c>
    </row>
    <row r="871" spans="1:11" ht="12.75">
      <c r="A871">
        <v>49</v>
      </c>
      <c r="B871" t="s">
        <v>6</v>
      </c>
      <c r="C871">
        <v>65.07</v>
      </c>
      <c r="D871" t="s">
        <v>103</v>
      </c>
      <c r="E871" t="s">
        <v>6</v>
      </c>
      <c r="F871" s="3">
        <v>66.3</v>
      </c>
      <c r="G871" s="4">
        <v>48.77</v>
      </c>
      <c r="H871">
        <f>MAX(IF(E871=B871,Scoring!$A$3-Scoring!$B$3*ABS(F871-C871),Scoring!$E$3-Scoring!$F$3*ABS((100-F871)-C871)),Scoring!$A$6)</f>
        <v>48.769999999999996</v>
      </c>
      <c r="I871">
        <f t="shared" si="26"/>
      </c>
      <c r="K871">
        <f t="shared" si="27"/>
        <v>66.3</v>
      </c>
    </row>
    <row r="872" spans="1:11" ht="12.75">
      <c r="A872">
        <v>49</v>
      </c>
      <c r="B872" t="s">
        <v>6</v>
      </c>
      <c r="C872">
        <v>65.07</v>
      </c>
      <c r="D872" t="s">
        <v>20</v>
      </c>
      <c r="E872" t="s">
        <v>6</v>
      </c>
      <c r="F872" s="3">
        <v>63.79</v>
      </c>
      <c r="G872" s="4">
        <v>48.72</v>
      </c>
      <c r="H872">
        <f>MAX(IF(E872=B872,Scoring!$A$3-Scoring!$B$3*ABS(F872-C872),Scoring!$E$3-Scoring!$F$3*ABS((100-F872)-C872)),Scoring!$A$6)</f>
        <v>48.720000000000006</v>
      </c>
      <c r="I872">
        <f t="shared" si="26"/>
      </c>
      <c r="K872">
        <f t="shared" si="27"/>
        <v>63.79</v>
      </c>
    </row>
    <row r="873" spans="1:11" ht="12.75">
      <c r="A873">
        <v>49</v>
      </c>
      <c r="B873" t="s">
        <v>6</v>
      </c>
      <c r="C873">
        <v>65.07</v>
      </c>
      <c r="D873" t="s">
        <v>26</v>
      </c>
      <c r="E873" t="s">
        <v>6</v>
      </c>
      <c r="F873" s="3">
        <v>63.67</v>
      </c>
      <c r="G873" s="4">
        <v>48.6</v>
      </c>
      <c r="H873">
        <f>MAX(IF(E873=B873,Scoring!$A$3-Scoring!$B$3*ABS(F873-C873),Scoring!$E$3-Scoring!$F$3*ABS((100-F873)-C873)),Scoring!$A$6)</f>
        <v>48.60000000000001</v>
      </c>
      <c r="I873">
        <f t="shared" si="26"/>
      </c>
      <c r="K873">
        <f t="shared" si="27"/>
        <v>63.67</v>
      </c>
    </row>
    <row r="874" spans="1:11" ht="12.75">
      <c r="A874">
        <v>49</v>
      </c>
      <c r="B874" t="s">
        <v>6</v>
      </c>
      <c r="C874">
        <v>65.07</v>
      </c>
      <c r="D874" t="s">
        <v>105</v>
      </c>
      <c r="E874" t="s">
        <v>6</v>
      </c>
      <c r="F874" s="3">
        <v>63.5</v>
      </c>
      <c r="G874" s="4">
        <v>48.43</v>
      </c>
      <c r="H874">
        <f>MAX(IF(E874=B874,Scoring!$A$3-Scoring!$B$3*ABS(F874-C874),Scoring!$E$3-Scoring!$F$3*ABS((100-F874)-C874)),Scoring!$A$6)</f>
        <v>48.43000000000001</v>
      </c>
      <c r="I874">
        <f t="shared" si="26"/>
      </c>
      <c r="K874">
        <f t="shared" si="27"/>
        <v>63.5</v>
      </c>
    </row>
    <row r="875" spans="1:11" ht="12.75">
      <c r="A875">
        <v>49</v>
      </c>
      <c r="B875" t="s">
        <v>6</v>
      </c>
      <c r="C875">
        <v>65.07</v>
      </c>
      <c r="D875" t="s">
        <v>16</v>
      </c>
      <c r="E875" t="s">
        <v>6</v>
      </c>
      <c r="F875" s="3">
        <v>63.44</v>
      </c>
      <c r="G875" s="4">
        <v>48.37</v>
      </c>
      <c r="H875">
        <f>MAX(IF(E875=B875,Scoring!$A$3-Scoring!$B$3*ABS(F875-C875),Scoring!$E$3-Scoring!$F$3*ABS((100-F875)-C875)),Scoring!$A$6)</f>
        <v>48.370000000000005</v>
      </c>
      <c r="I875">
        <f t="shared" si="26"/>
      </c>
      <c r="K875">
        <f t="shared" si="27"/>
        <v>63.44</v>
      </c>
    </row>
    <row r="876" spans="1:11" ht="12.75">
      <c r="A876">
        <v>49</v>
      </c>
      <c r="B876" t="s">
        <v>6</v>
      </c>
      <c r="C876">
        <v>65.07</v>
      </c>
      <c r="D876" t="s">
        <v>40</v>
      </c>
      <c r="E876" t="s">
        <v>6</v>
      </c>
      <c r="F876" s="3">
        <v>63.3</v>
      </c>
      <c r="G876" s="4">
        <v>48.23</v>
      </c>
      <c r="H876">
        <f>MAX(IF(E876=B876,Scoring!$A$3-Scoring!$B$3*ABS(F876-C876),Scoring!$E$3-Scoring!$F$3*ABS((100-F876)-C876)),Scoring!$A$6)</f>
        <v>48.230000000000004</v>
      </c>
      <c r="I876">
        <f t="shared" si="26"/>
      </c>
      <c r="K876">
        <f t="shared" si="27"/>
        <v>63.3</v>
      </c>
    </row>
    <row r="877" spans="1:11" ht="12.75">
      <c r="A877">
        <v>49</v>
      </c>
      <c r="B877" t="s">
        <v>6</v>
      </c>
      <c r="C877">
        <v>65.07</v>
      </c>
      <c r="D877" t="s">
        <v>45</v>
      </c>
      <c r="E877" t="s">
        <v>6</v>
      </c>
      <c r="F877" s="3">
        <v>63.22</v>
      </c>
      <c r="G877" s="4">
        <v>48.15</v>
      </c>
      <c r="H877">
        <f>MAX(IF(E877=B877,Scoring!$A$3-Scoring!$B$3*ABS(F877-C877),Scoring!$E$3-Scoring!$F$3*ABS((100-F877)-C877)),Scoring!$A$6)</f>
        <v>48.150000000000006</v>
      </c>
      <c r="I877">
        <f t="shared" si="26"/>
      </c>
      <c r="K877">
        <f t="shared" si="27"/>
        <v>63.22</v>
      </c>
    </row>
    <row r="878" spans="1:11" ht="12.75">
      <c r="A878">
        <v>49</v>
      </c>
      <c r="B878" t="s">
        <v>6</v>
      </c>
      <c r="C878">
        <v>65.07</v>
      </c>
      <c r="D878" t="s">
        <v>33</v>
      </c>
      <c r="E878" t="s">
        <v>6</v>
      </c>
      <c r="F878" s="3">
        <v>63.15</v>
      </c>
      <c r="G878" s="4">
        <v>48.08</v>
      </c>
      <c r="H878">
        <f>MAX(IF(E878=B878,Scoring!$A$3-Scoring!$B$3*ABS(F878-C878),Scoring!$E$3-Scoring!$F$3*ABS((100-F878)-C878)),Scoring!$A$6)</f>
        <v>48.080000000000005</v>
      </c>
      <c r="I878">
        <f t="shared" si="26"/>
      </c>
      <c r="K878">
        <f t="shared" si="27"/>
        <v>63.15</v>
      </c>
    </row>
    <row r="879" spans="1:11" ht="12.75">
      <c r="A879">
        <v>49</v>
      </c>
      <c r="B879" t="s">
        <v>6</v>
      </c>
      <c r="C879">
        <v>65.07</v>
      </c>
      <c r="D879" t="s">
        <v>10</v>
      </c>
      <c r="E879" t="s">
        <v>6</v>
      </c>
      <c r="F879" s="3">
        <v>62.86</v>
      </c>
      <c r="G879" s="4">
        <v>47.79</v>
      </c>
      <c r="H879">
        <f>MAX(IF(E879=B879,Scoring!$A$3-Scoring!$B$3*ABS(F879-C879),Scoring!$E$3-Scoring!$F$3*ABS((100-F879)-C879)),Scoring!$A$6)</f>
        <v>47.790000000000006</v>
      </c>
      <c r="I879">
        <f t="shared" si="26"/>
      </c>
      <c r="K879">
        <f t="shared" si="27"/>
        <v>62.86</v>
      </c>
    </row>
    <row r="880" spans="1:11" ht="12.75">
      <c r="A880">
        <v>49</v>
      </c>
      <c r="B880" t="s">
        <v>6</v>
      </c>
      <c r="C880">
        <v>65.07</v>
      </c>
      <c r="D880" t="s">
        <v>28</v>
      </c>
      <c r="E880" t="s">
        <v>6</v>
      </c>
      <c r="F880" s="3">
        <v>62.77</v>
      </c>
      <c r="G880" s="4">
        <v>47.7</v>
      </c>
      <c r="H880">
        <f>MAX(IF(E880=B880,Scoring!$A$3-Scoring!$B$3*ABS(F880-C880),Scoring!$E$3-Scoring!$F$3*ABS((100-F880)-C880)),Scoring!$A$6)</f>
        <v>47.70000000000001</v>
      </c>
      <c r="I880">
        <f t="shared" si="26"/>
      </c>
      <c r="K880">
        <f t="shared" si="27"/>
        <v>62.77</v>
      </c>
    </row>
    <row r="881" spans="1:11" ht="12.75">
      <c r="A881">
        <v>49</v>
      </c>
      <c r="B881" t="s">
        <v>6</v>
      </c>
      <c r="C881">
        <v>65.07</v>
      </c>
      <c r="D881" t="s">
        <v>53</v>
      </c>
      <c r="E881" t="s">
        <v>6</v>
      </c>
      <c r="F881" s="3">
        <v>62.75</v>
      </c>
      <c r="G881" s="4">
        <v>47.68</v>
      </c>
      <c r="H881">
        <f>MAX(IF(E881=B881,Scoring!$A$3-Scoring!$B$3*ABS(F881-C881),Scoring!$E$3-Scoring!$F$3*ABS((100-F881)-C881)),Scoring!$A$6)</f>
        <v>47.68000000000001</v>
      </c>
      <c r="I881">
        <f t="shared" si="26"/>
      </c>
      <c r="K881">
        <f t="shared" si="27"/>
        <v>62.75</v>
      </c>
    </row>
    <row r="882" spans="1:11" ht="12.75">
      <c r="A882">
        <v>49</v>
      </c>
      <c r="B882" t="s">
        <v>6</v>
      </c>
      <c r="C882">
        <v>65.07</v>
      </c>
      <c r="D882" t="s">
        <v>17</v>
      </c>
      <c r="E882" t="s">
        <v>6</v>
      </c>
      <c r="F882" s="3">
        <v>67.42</v>
      </c>
      <c r="G882" s="4">
        <v>47.65</v>
      </c>
      <c r="H882">
        <f>MAX(IF(E882=B882,Scoring!$A$3-Scoring!$B$3*ABS(F882-C882),Scoring!$E$3-Scoring!$F$3*ABS((100-F882)-C882)),Scoring!$A$6)</f>
        <v>47.64999999999999</v>
      </c>
      <c r="I882">
        <f t="shared" si="26"/>
      </c>
      <c r="K882">
        <f t="shared" si="27"/>
        <v>67.42</v>
      </c>
    </row>
    <row r="883" spans="1:11" ht="12.75">
      <c r="A883">
        <v>49</v>
      </c>
      <c r="B883" t="s">
        <v>6</v>
      </c>
      <c r="C883">
        <v>65.07</v>
      </c>
      <c r="D883" t="s">
        <v>81</v>
      </c>
      <c r="E883" t="s">
        <v>6</v>
      </c>
      <c r="F883" s="3">
        <v>62.34</v>
      </c>
      <c r="G883" s="4">
        <v>47.27</v>
      </c>
      <c r="H883">
        <f>MAX(IF(E883=B883,Scoring!$A$3-Scoring!$B$3*ABS(F883-C883),Scoring!$E$3-Scoring!$F$3*ABS((100-F883)-C883)),Scoring!$A$6)</f>
        <v>47.27000000000001</v>
      </c>
      <c r="I883">
        <f t="shared" si="26"/>
      </c>
      <c r="K883">
        <f t="shared" si="27"/>
        <v>62.34</v>
      </c>
    </row>
    <row r="884" spans="1:11" ht="12.75">
      <c r="A884">
        <v>49</v>
      </c>
      <c r="B884" t="s">
        <v>6</v>
      </c>
      <c r="C884">
        <v>65.07</v>
      </c>
      <c r="D884" t="s">
        <v>52</v>
      </c>
      <c r="E884" t="s">
        <v>6</v>
      </c>
      <c r="F884" s="3">
        <v>62.16</v>
      </c>
      <c r="G884" s="4">
        <v>47.09</v>
      </c>
      <c r="H884">
        <f>MAX(IF(E884=B884,Scoring!$A$3-Scoring!$B$3*ABS(F884-C884),Scoring!$E$3-Scoring!$F$3*ABS((100-F884)-C884)),Scoring!$A$6)</f>
        <v>47.09</v>
      </c>
      <c r="I884">
        <f t="shared" si="26"/>
      </c>
      <c r="K884">
        <f t="shared" si="27"/>
        <v>62.16</v>
      </c>
    </row>
    <row r="885" spans="1:11" ht="12.75">
      <c r="A885">
        <v>49</v>
      </c>
      <c r="B885" t="s">
        <v>6</v>
      </c>
      <c r="C885">
        <v>65.07</v>
      </c>
      <c r="D885" t="s">
        <v>38</v>
      </c>
      <c r="E885" t="s">
        <v>6</v>
      </c>
      <c r="F885" s="3">
        <v>68</v>
      </c>
      <c r="G885" s="4">
        <v>47.07</v>
      </c>
      <c r="H885">
        <f>MAX(IF(E885=B885,Scoring!$A$3-Scoring!$B$3*ABS(F885-C885),Scoring!$E$3-Scoring!$F$3*ABS((100-F885)-C885)),Scoring!$A$6)</f>
        <v>47.06999999999999</v>
      </c>
      <c r="I885">
        <f t="shared" si="26"/>
      </c>
      <c r="K885">
        <f t="shared" si="27"/>
        <v>68</v>
      </c>
    </row>
    <row r="886" spans="1:11" ht="12.75">
      <c r="A886">
        <v>49</v>
      </c>
      <c r="B886" t="s">
        <v>6</v>
      </c>
      <c r="C886">
        <v>65.07</v>
      </c>
      <c r="D886" t="s">
        <v>47</v>
      </c>
      <c r="E886" t="s">
        <v>6</v>
      </c>
      <c r="F886" s="3">
        <v>62</v>
      </c>
      <c r="G886" s="4">
        <v>46.93</v>
      </c>
      <c r="H886">
        <f>MAX(IF(E886=B886,Scoring!$A$3-Scoring!$B$3*ABS(F886-C886),Scoring!$E$3-Scoring!$F$3*ABS((100-F886)-C886)),Scoring!$A$6)</f>
        <v>46.93000000000001</v>
      </c>
      <c r="I886">
        <f t="shared" si="26"/>
      </c>
      <c r="K886">
        <f t="shared" si="27"/>
        <v>62</v>
      </c>
    </row>
    <row r="887" spans="1:11" ht="12.75">
      <c r="A887">
        <v>49</v>
      </c>
      <c r="B887" t="s">
        <v>6</v>
      </c>
      <c r="C887">
        <v>65.07</v>
      </c>
      <c r="D887" t="s">
        <v>46</v>
      </c>
      <c r="E887" t="s">
        <v>6</v>
      </c>
      <c r="F887" s="3">
        <v>68.3</v>
      </c>
      <c r="G887" s="4">
        <v>46.77</v>
      </c>
      <c r="H887">
        <f>MAX(IF(E887=B887,Scoring!$A$3-Scoring!$B$3*ABS(F887-C887),Scoring!$E$3-Scoring!$F$3*ABS((100-F887)-C887)),Scoring!$A$6)</f>
        <v>46.769999999999996</v>
      </c>
      <c r="I887">
        <f t="shared" si="26"/>
      </c>
      <c r="K887">
        <f t="shared" si="27"/>
        <v>68.3</v>
      </c>
    </row>
    <row r="888" spans="1:11" ht="12.75">
      <c r="A888">
        <v>49</v>
      </c>
      <c r="B888" t="s">
        <v>6</v>
      </c>
      <c r="C888">
        <v>65.07</v>
      </c>
      <c r="D888" t="s">
        <v>54</v>
      </c>
      <c r="E888" t="s">
        <v>6</v>
      </c>
      <c r="F888" s="3">
        <v>61.81</v>
      </c>
      <c r="G888" s="4">
        <v>46.74</v>
      </c>
      <c r="H888">
        <f>MAX(IF(E888=B888,Scoring!$A$3-Scoring!$B$3*ABS(F888-C888),Scoring!$E$3-Scoring!$F$3*ABS((100-F888)-C888)),Scoring!$A$6)</f>
        <v>46.74000000000001</v>
      </c>
      <c r="I888">
        <f t="shared" si="26"/>
      </c>
      <c r="K888">
        <f t="shared" si="27"/>
        <v>61.81</v>
      </c>
    </row>
    <row r="889" spans="1:11" ht="12.75">
      <c r="A889">
        <v>49</v>
      </c>
      <c r="B889" t="s">
        <v>6</v>
      </c>
      <c r="C889">
        <v>65.07</v>
      </c>
      <c r="D889" t="s">
        <v>70</v>
      </c>
      <c r="E889" t="s">
        <v>6</v>
      </c>
      <c r="F889" s="3">
        <v>68.35</v>
      </c>
      <c r="G889" s="4">
        <v>46.72</v>
      </c>
      <c r="H889">
        <f>MAX(IF(E889=B889,Scoring!$A$3-Scoring!$B$3*ABS(F889-C889),Scoring!$E$3-Scoring!$F$3*ABS((100-F889)-C889)),Scoring!$A$6)</f>
        <v>46.72</v>
      </c>
      <c r="I889">
        <f t="shared" si="26"/>
      </c>
      <c r="K889">
        <f t="shared" si="27"/>
        <v>68.35</v>
      </c>
    </row>
    <row r="890" spans="1:11" ht="12.75">
      <c r="A890">
        <v>49</v>
      </c>
      <c r="B890" t="s">
        <v>6</v>
      </c>
      <c r="C890">
        <v>65.07</v>
      </c>
      <c r="D890" t="s">
        <v>49</v>
      </c>
      <c r="E890" t="s">
        <v>6</v>
      </c>
      <c r="F890" s="3">
        <v>61.74</v>
      </c>
      <c r="G890" s="4">
        <v>46.67</v>
      </c>
      <c r="H890">
        <f>MAX(IF(E890=B890,Scoring!$A$3-Scoring!$B$3*ABS(F890-C890),Scoring!$E$3-Scoring!$F$3*ABS((100-F890)-C890)),Scoring!$A$6)</f>
        <v>46.67000000000001</v>
      </c>
      <c r="I890">
        <f t="shared" si="26"/>
      </c>
      <c r="K890">
        <f t="shared" si="27"/>
        <v>61.74</v>
      </c>
    </row>
    <row r="891" spans="1:11" ht="12.75">
      <c r="A891">
        <v>49</v>
      </c>
      <c r="B891" t="s">
        <v>6</v>
      </c>
      <c r="C891">
        <v>65.07</v>
      </c>
      <c r="D891" t="s">
        <v>91</v>
      </c>
      <c r="E891" t="s">
        <v>6</v>
      </c>
      <c r="F891" s="3">
        <v>61.71</v>
      </c>
      <c r="G891" s="4">
        <v>46.64</v>
      </c>
      <c r="H891">
        <f>MAX(IF(E891=B891,Scoring!$A$3-Scoring!$B$3*ABS(F891-C891),Scoring!$E$3-Scoring!$F$3*ABS((100-F891)-C891)),Scoring!$A$6)</f>
        <v>46.64000000000001</v>
      </c>
      <c r="I891">
        <f t="shared" si="26"/>
      </c>
      <c r="K891">
        <f t="shared" si="27"/>
        <v>61.71</v>
      </c>
    </row>
    <row r="892" spans="1:11" ht="12.75">
      <c r="A892">
        <v>49</v>
      </c>
      <c r="B892" t="s">
        <v>6</v>
      </c>
      <c r="C892">
        <v>65.07</v>
      </c>
      <c r="D892" t="s">
        <v>5</v>
      </c>
      <c r="E892" t="s">
        <v>6</v>
      </c>
      <c r="F892" s="3">
        <v>68.48</v>
      </c>
      <c r="G892" s="4">
        <v>46.59</v>
      </c>
      <c r="H892">
        <f>MAX(IF(E892=B892,Scoring!$A$3-Scoring!$B$3*ABS(F892-C892),Scoring!$E$3-Scoring!$F$3*ABS((100-F892)-C892)),Scoring!$A$6)</f>
        <v>46.58999999999999</v>
      </c>
      <c r="I892">
        <f t="shared" si="26"/>
      </c>
      <c r="K892">
        <f t="shared" si="27"/>
        <v>68.48</v>
      </c>
    </row>
    <row r="893" spans="1:11" ht="12.75">
      <c r="A893">
        <v>49</v>
      </c>
      <c r="B893" t="s">
        <v>6</v>
      </c>
      <c r="C893">
        <v>65.07</v>
      </c>
      <c r="D893" t="s">
        <v>15</v>
      </c>
      <c r="E893" t="s">
        <v>6</v>
      </c>
      <c r="F893" s="3">
        <v>68.49</v>
      </c>
      <c r="G893" s="4">
        <v>46.58</v>
      </c>
      <c r="H893">
        <f>MAX(IF(E893=B893,Scoring!$A$3-Scoring!$B$3*ABS(F893-C893),Scoring!$E$3-Scoring!$F$3*ABS((100-F893)-C893)),Scoring!$A$6)</f>
        <v>46.58</v>
      </c>
      <c r="I893">
        <f t="shared" si="26"/>
      </c>
      <c r="K893">
        <f t="shared" si="27"/>
        <v>68.49</v>
      </c>
    </row>
    <row r="894" spans="1:11" ht="12.75">
      <c r="A894">
        <v>49</v>
      </c>
      <c r="B894" t="s">
        <v>6</v>
      </c>
      <c r="C894">
        <v>65.07</v>
      </c>
      <c r="D894" t="s">
        <v>93</v>
      </c>
      <c r="E894" t="s">
        <v>6</v>
      </c>
      <c r="F894" s="3">
        <v>68.5</v>
      </c>
      <c r="G894" s="4">
        <v>46.57</v>
      </c>
      <c r="H894">
        <f>MAX(IF(E894=B894,Scoring!$A$3-Scoring!$B$3*ABS(F894-C894),Scoring!$E$3-Scoring!$F$3*ABS((100-F894)-C894)),Scoring!$A$6)</f>
        <v>46.56999999999999</v>
      </c>
      <c r="I894">
        <f t="shared" si="26"/>
      </c>
      <c r="K894">
        <f t="shared" si="27"/>
        <v>68.5</v>
      </c>
    </row>
    <row r="895" spans="1:11" ht="12.75">
      <c r="A895">
        <v>49</v>
      </c>
      <c r="B895" t="s">
        <v>6</v>
      </c>
      <c r="C895">
        <v>65.07</v>
      </c>
      <c r="D895" t="s">
        <v>12</v>
      </c>
      <c r="E895" t="s">
        <v>6</v>
      </c>
      <c r="F895" s="3">
        <v>61.63</v>
      </c>
      <c r="G895" s="4">
        <v>46.56</v>
      </c>
      <c r="H895">
        <f>MAX(IF(E895=B895,Scoring!$A$3-Scoring!$B$3*ABS(F895-C895),Scoring!$E$3-Scoring!$F$3*ABS((100-F895)-C895)),Scoring!$A$6)</f>
        <v>46.56000000000001</v>
      </c>
      <c r="I895">
        <f t="shared" si="26"/>
      </c>
      <c r="K895">
        <f t="shared" si="27"/>
        <v>61.63</v>
      </c>
    </row>
    <row r="896" spans="1:11" ht="12.75">
      <c r="A896">
        <v>49</v>
      </c>
      <c r="B896" t="s">
        <v>6</v>
      </c>
      <c r="C896">
        <v>65.07</v>
      </c>
      <c r="D896" t="s">
        <v>14</v>
      </c>
      <c r="E896" t="s">
        <v>6</v>
      </c>
      <c r="F896" s="3">
        <v>68.67</v>
      </c>
      <c r="G896" s="4">
        <v>46.4</v>
      </c>
      <c r="H896">
        <f>MAX(IF(E896=B896,Scoring!$A$3-Scoring!$B$3*ABS(F896-C896),Scoring!$E$3-Scoring!$F$3*ABS((100-F896)-C896)),Scoring!$A$6)</f>
        <v>46.39999999999999</v>
      </c>
      <c r="I896">
        <f t="shared" si="26"/>
      </c>
      <c r="K896">
        <f t="shared" si="27"/>
        <v>68.67</v>
      </c>
    </row>
    <row r="897" spans="1:11" ht="12.75">
      <c r="A897">
        <v>49</v>
      </c>
      <c r="B897" t="s">
        <v>6</v>
      </c>
      <c r="C897">
        <v>65.07</v>
      </c>
      <c r="D897" t="s">
        <v>110</v>
      </c>
      <c r="E897" t="s">
        <v>6</v>
      </c>
      <c r="F897" s="3">
        <v>61.27</v>
      </c>
      <c r="G897" s="4">
        <v>46.2</v>
      </c>
      <c r="H897">
        <f>MAX(IF(E897=B897,Scoring!$A$3-Scoring!$B$3*ABS(F897-C897),Scoring!$E$3-Scoring!$F$3*ABS((100-F897)-C897)),Scoring!$A$6)</f>
        <v>46.20000000000001</v>
      </c>
      <c r="I897">
        <f t="shared" si="26"/>
      </c>
      <c r="K897">
        <f t="shared" si="27"/>
        <v>61.27</v>
      </c>
    </row>
    <row r="898" spans="1:11" ht="12.75">
      <c r="A898">
        <v>49</v>
      </c>
      <c r="B898" t="s">
        <v>6</v>
      </c>
      <c r="C898">
        <v>65.07</v>
      </c>
      <c r="D898" t="s">
        <v>50</v>
      </c>
      <c r="E898" t="s">
        <v>6</v>
      </c>
      <c r="F898" s="3">
        <v>61.17</v>
      </c>
      <c r="G898" s="4">
        <v>46.1</v>
      </c>
      <c r="H898">
        <f>MAX(IF(E898=B898,Scoring!$A$3-Scoring!$B$3*ABS(F898-C898),Scoring!$E$3-Scoring!$F$3*ABS((100-F898)-C898)),Scoring!$A$6)</f>
        <v>46.10000000000001</v>
      </c>
      <c r="I898">
        <f aca="true" t="shared" si="28" ref="I898:I961">IF(H898&lt;&gt;G898,1,"")</f>
      </c>
      <c r="K898">
        <f aca="true" t="shared" si="29" ref="K898:K961">IF(E898=B898,F898,100-F898)</f>
        <v>61.17</v>
      </c>
    </row>
    <row r="899" spans="1:11" ht="12.75">
      <c r="A899">
        <v>49</v>
      </c>
      <c r="B899" t="s">
        <v>6</v>
      </c>
      <c r="C899">
        <v>65.07</v>
      </c>
      <c r="D899" t="s">
        <v>18</v>
      </c>
      <c r="E899" t="s">
        <v>6</v>
      </c>
      <c r="F899" s="3">
        <v>59.36</v>
      </c>
      <c r="G899" s="4">
        <v>44.29</v>
      </c>
      <c r="H899">
        <f>MAX(IF(E899=B899,Scoring!$A$3-Scoring!$B$3*ABS(F899-C899),Scoring!$E$3-Scoring!$F$3*ABS((100-F899)-C899)),Scoring!$A$6)</f>
        <v>44.290000000000006</v>
      </c>
      <c r="I899">
        <f t="shared" si="28"/>
      </c>
      <c r="K899">
        <f t="shared" si="29"/>
        <v>59.36</v>
      </c>
    </row>
    <row r="900" spans="1:11" ht="12.75">
      <c r="A900">
        <v>49</v>
      </c>
      <c r="B900" t="s">
        <v>6</v>
      </c>
      <c r="C900">
        <v>65.07</v>
      </c>
      <c r="D900" t="s">
        <v>48</v>
      </c>
      <c r="E900" t="s">
        <v>6</v>
      </c>
      <c r="F900" s="3">
        <v>59.24</v>
      </c>
      <c r="G900" s="4">
        <v>44.17</v>
      </c>
      <c r="H900">
        <f>MAX(IF(E900=B900,Scoring!$A$3-Scoring!$B$3*ABS(F900-C900),Scoring!$E$3-Scoring!$F$3*ABS((100-F900)-C900)),Scoring!$A$6)</f>
        <v>44.17000000000001</v>
      </c>
      <c r="I900">
        <f t="shared" si="28"/>
      </c>
      <c r="K900">
        <f t="shared" si="29"/>
        <v>59.24</v>
      </c>
    </row>
    <row r="901" spans="1:11" ht="12.75">
      <c r="A901">
        <v>49</v>
      </c>
      <c r="B901" t="s">
        <v>6</v>
      </c>
      <c r="C901">
        <v>65.07</v>
      </c>
      <c r="D901" t="s">
        <v>21</v>
      </c>
      <c r="E901" t="s">
        <v>6</v>
      </c>
      <c r="F901" s="3">
        <v>59.23</v>
      </c>
      <c r="G901" s="4">
        <v>44.16</v>
      </c>
      <c r="H901">
        <f>MAX(IF(E901=B901,Scoring!$A$3-Scoring!$B$3*ABS(F901-C901),Scoring!$E$3-Scoring!$F$3*ABS((100-F901)-C901)),Scoring!$A$6)</f>
        <v>44.160000000000004</v>
      </c>
      <c r="I901">
        <f t="shared" si="28"/>
      </c>
      <c r="K901">
        <f t="shared" si="29"/>
        <v>59.23</v>
      </c>
    </row>
    <row r="902" spans="1:11" ht="12.75">
      <c r="A902">
        <v>49</v>
      </c>
      <c r="B902" t="s">
        <v>6</v>
      </c>
      <c r="C902">
        <v>65.07</v>
      </c>
      <c r="D902" t="s">
        <v>37</v>
      </c>
      <c r="E902" t="s">
        <v>6</v>
      </c>
      <c r="F902" s="3">
        <v>71.21</v>
      </c>
      <c r="G902" s="4">
        <v>43.86</v>
      </c>
      <c r="H902">
        <f>MAX(IF(E902=B902,Scoring!$A$3-Scoring!$B$3*ABS(F902-C902),Scoring!$E$3-Scoring!$F$3*ABS((100-F902)-C902)),Scoring!$A$6)</f>
        <v>43.86</v>
      </c>
      <c r="I902">
        <f t="shared" si="28"/>
      </c>
      <c r="K902">
        <f t="shared" si="29"/>
        <v>71.21</v>
      </c>
    </row>
    <row r="903" spans="1:11" ht="12.75">
      <c r="A903">
        <v>49</v>
      </c>
      <c r="B903" t="s">
        <v>6</v>
      </c>
      <c r="C903">
        <v>65.07</v>
      </c>
      <c r="D903" t="s">
        <v>111</v>
      </c>
      <c r="E903" t="s">
        <v>6</v>
      </c>
      <c r="F903" s="3">
        <v>72</v>
      </c>
      <c r="G903" s="4">
        <v>43.07</v>
      </c>
      <c r="H903">
        <f>MAX(IF(E903=B903,Scoring!$A$3-Scoring!$B$3*ABS(F903-C903),Scoring!$E$3-Scoring!$F$3*ABS((100-F903)-C903)),Scoring!$A$6)</f>
        <v>43.06999999999999</v>
      </c>
      <c r="I903">
        <f t="shared" si="28"/>
      </c>
      <c r="K903">
        <f t="shared" si="29"/>
        <v>72</v>
      </c>
    </row>
    <row r="904" spans="1:11" ht="12.75">
      <c r="A904">
        <v>49</v>
      </c>
      <c r="B904" t="s">
        <v>6</v>
      </c>
      <c r="C904">
        <v>65.07</v>
      </c>
      <c r="D904" t="s">
        <v>11</v>
      </c>
      <c r="E904" t="s">
        <v>6</v>
      </c>
      <c r="F904" s="3">
        <v>72.12</v>
      </c>
      <c r="G904" s="4">
        <v>42.95</v>
      </c>
      <c r="H904">
        <f>MAX(IF(E904=B904,Scoring!$A$3-Scoring!$B$3*ABS(F904-C904),Scoring!$E$3-Scoring!$F$3*ABS((100-F904)-C904)),Scoring!$A$6)</f>
        <v>42.94999999999999</v>
      </c>
      <c r="I904">
        <f t="shared" si="28"/>
      </c>
      <c r="K904">
        <f t="shared" si="29"/>
        <v>72.12</v>
      </c>
    </row>
    <row r="905" spans="1:11" ht="12.75">
      <c r="A905">
        <v>49</v>
      </c>
      <c r="B905" t="s">
        <v>6</v>
      </c>
      <c r="C905">
        <v>65.07</v>
      </c>
      <c r="D905" t="s">
        <v>43</v>
      </c>
      <c r="E905" t="s">
        <v>6</v>
      </c>
      <c r="F905" s="3">
        <v>58</v>
      </c>
      <c r="G905" s="4">
        <v>42.93</v>
      </c>
      <c r="H905">
        <f>MAX(IF(E905=B905,Scoring!$A$3-Scoring!$B$3*ABS(F905-C905),Scoring!$E$3-Scoring!$F$3*ABS((100-F905)-C905)),Scoring!$A$6)</f>
        <v>42.93000000000001</v>
      </c>
      <c r="I905">
        <f t="shared" si="28"/>
      </c>
      <c r="K905">
        <f t="shared" si="29"/>
        <v>58</v>
      </c>
    </row>
    <row r="906" spans="1:11" ht="12.75">
      <c r="A906">
        <v>49</v>
      </c>
      <c r="B906" t="s">
        <v>6</v>
      </c>
      <c r="C906">
        <v>65.07</v>
      </c>
      <c r="D906" t="s">
        <v>32</v>
      </c>
      <c r="E906" t="s">
        <v>6</v>
      </c>
      <c r="F906" s="3">
        <v>72.3</v>
      </c>
      <c r="G906" s="4">
        <v>42.77</v>
      </c>
      <c r="H906">
        <f>MAX(IF(E906=B906,Scoring!$A$3-Scoring!$B$3*ABS(F906-C906),Scoring!$E$3-Scoring!$F$3*ABS((100-F906)-C906)),Scoring!$A$6)</f>
        <v>42.769999999999996</v>
      </c>
      <c r="I906">
        <f t="shared" si="28"/>
      </c>
      <c r="K906">
        <f t="shared" si="29"/>
        <v>72.3</v>
      </c>
    </row>
    <row r="907" spans="1:11" ht="12.75">
      <c r="A907">
        <v>49</v>
      </c>
      <c r="B907" t="s">
        <v>6</v>
      </c>
      <c r="C907">
        <v>65.07</v>
      </c>
      <c r="D907" t="s">
        <v>35</v>
      </c>
      <c r="E907" t="s">
        <v>6</v>
      </c>
      <c r="F907" s="3">
        <v>72.89</v>
      </c>
      <c r="G907" s="4">
        <v>42.18</v>
      </c>
      <c r="H907">
        <f>MAX(IF(E907=B907,Scoring!$A$3-Scoring!$B$3*ABS(F907-C907),Scoring!$E$3-Scoring!$F$3*ABS((100-F907)-C907)),Scoring!$A$6)</f>
        <v>42.17999999999999</v>
      </c>
      <c r="I907">
        <f t="shared" si="28"/>
      </c>
      <c r="K907">
        <f t="shared" si="29"/>
        <v>72.89</v>
      </c>
    </row>
    <row r="908" spans="1:11" ht="12.75">
      <c r="A908">
        <v>49</v>
      </c>
      <c r="B908" t="s">
        <v>6</v>
      </c>
      <c r="C908">
        <v>65.07</v>
      </c>
      <c r="D908" t="s">
        <v>36</v>
      </c>
      <c r="E908" t="s">
        <v>6</v>
      </c>
      <c r="F908" s="3">
        <v>74.58</v>
      </c>
      <c r="G908" s="4">
        <v>40.49</v>
      </c>
      <c r="H908">
        <f>MAX(IF(E908=B908,Scoring!$A$3-Scoring!$B$3*ABS(F908-C908),Scoring!$E$3-Scoring!$F$3*ABS((100-F908)-C908)),Scoring!$A$6)</f>
        <v>40.489999999999995</v>
      </c>
      <c r="I908">
        <f t="shared" si="28"/>
      </c>
      <c r="K908">
        <f t="shared" si="29"/>
        <v>74.58</v>
      </c>
    </row>
    <row r="909" spans="1:11" ht="12.75">
      <c r="A909">
        <v>49</v>
      </c>
      <c r="B909" t="s">
        <v>6</v>
      </c>
      <c r="C909">
        <v>65.07</v>
      </c>
      <c r="D909" t="s">
        <v>8</v>
      </c>
      <c r="E909" t="s">
        <v>6</v>
      </c>
      <c r="F909" s="3">
        <v>55.31</v>
      </c>
      <c r="G909" s="4">
        <v>40.24</v>
      </c>
      <c r="H909">
        <f>MAX(IF(E909=B909,Scoring!$A$3-Scoring!$B$3*ABS(F909-C909),Scoring!$E$3-Scoring!$F$3*ABS((100-F909)-C909)),Scoring!$A$6)</f>
        <v>40.24000000000001</v>
      </c>
      <c r="I909">
        <f t="shared" si="28"/>
      </c>
      <c r="K909">
        <f t="shared" si="29"/>
        <v>55.31</v>
      </c>
    </row>
    <row r="910" spans="1:11" ht="12.75">
      <c r="A910">
        <v>49</v>
      </c>
      <c r="B910" t="s">
        <v>6</v>
      </c>
      <c r="C910">
        <v>65.07</v>
      </c>
      <c r="D910" t="s">
        <v>9</v>
      </c>
      <c r="E910" t="s">
        <v>6</v>
      </c>
      <c r="F910" s="3">
        <v>75</v>
      </c>
      <c r="G910" s="4">
        <v>40.07</v>
      </c>
      <c r="H910">
        <f>MAX(IF(E910=B910,Scoring!$A$3-Scoring!$B$3*ABS(F910-C910),Scoring!$E$3-Scoring!$F$3*ABS((100-F910)-C910)),Scoring!$A$6)</f>
        <v>40.06999999999999</v>
      </c>
      <c r="I910">
        <f t="shared" si="28"/>
      </c>
      <c r="K910">
        <f t="shared" si="29"/>
        <v>75</v>
      </c>
    </row>
    <row r="911" spans="1:11" ht="12.75">
      <c r="A911">
        <v>49</v>
      </c>
      <c r="B911" t="s">
        <v>6</v>
      </c>
      <c r="C911">
        <v>65.07</v>
      </c>
      <c r="D911" t="s">
        <v>72</v>
      </c>
      <c r="E911" t="s">
        <v>66</v>
      </c>
      <c r="F911" s="3">
        <v>50</v>
      </c>
      <c r="G911" s="4">
        <v>9.930000000000007</v>
      </c>
      <c r="H911">
        <f>MAX(IF(E911=B911,Scoring!$A$3-Scoring!$B$3*ABS(F911-C911),Scoring!$E$3-Scoring!$F$3*ABS((100-F911)-C911)),Scoring!$A$6)</f>
        <v>9.930000000000007</v>
      </c>
      <c r="I911">
        <f t="shared" si="28"/>
      </c>
      <c r="K911">
        <f t="shared" si="29"/>
        <v>50</v>
      </c>
    </row>
    <row r="912" spans="1:11" ht="12.75">
      <c r="A912">
        <v>50</v>
      </c>
      <c r="B912" t="s">
        <v>76</v>
      </c>
      <c r="C912">
        <v>58.2</v>
      </c>
      <c r="D912" t="s">
        <v>35</v>
      </c>
      <c r="E912" t="s">
        <v>76</v>
      </c>
      <c r="F912" s="3">
        <v>58.23</v>
      </c>
      <c r="G912" s="4">
        <v>49.97</v>
      </c>
      <c r="H912">
        <f>MAX(IF(E912=B912,Scoring!$A$3-Scoring!$B$3*ABS(F912-C912),Scoring!$E$3-Scoring!$F$3*ABS((100-F912)-C912)),Scoring!$A$6)</f>
        <v>49.970000000000006</v>
      </c>
      <c r="I912">
        <f t="shared" si="28"/>
      </c>
      <c r="K912">
        <f t="shared" si="29"/>
        <v>58.23</v>
      </c>
    </row>
    <row r="913" spans="1:11" ht="12.75">
      <c r="A913">
        <v>50</v>
      </c>
      <c r="B913" t="s">
        <v>76</v>
      </c>
      <c r="C913">
        <v>58.2</v>
      </c>
      <c r="D913" t="s">
        <v>56</v>
      </c>
      <c r="E913" t="s">
        <v>76</v>
      </c>
      <c r="F913" s="3">
        <v>58.11</v>
      </c>
      <c r="G913" s="4">
        <v>49.91</v>
      </c>
      <c r="H913">
        <f>MAX(IF(E913=B913,Scoring!$A$3-Scoring!$B$3*ABS(F913-C913),Scoring!$E$3-Scoring!$F$3*ABS((100-F913)-C913)),Scoring!$A$6)</f>
        <v>49.91</v>
      </c>
      <c r="I913">
        <f t="shared" si="28"/>
      </c>
      <c r="K913">
        <f t="shared" si="29"/>
        <v>58.11</v>
      </c>
    </row>
    <row r="914" spans="1:11" ht="12.75">
      <c r="A914">
        <v>50</v>
      </c>
      <c r="B914" t="s">
        <v>76</v>
      </c>
      <c r="C914">
        <v>58.2</v>
      </c>
      <c r="D914" t="s">
        <v>11</v>
      </c>
      <c r="E914" t="s">
        <v>76</v>
      </c>
      <c r="F914" s="3">
        <v>57.95</v>
      </c>
      <c r="G914" s="4">
        <v>49.75</v>
      </c>
      <c r="H914">
        <f>MAX(IF(E914=B914,Scoring!$A$3-Scoring!$B$3*ABS(F914-C914),Scoring!$E$3-Scoring!$F$3*ABS((100-F914)-C914)),Scoring!$A$6)</f>
        <v>49.75</v>
      </c>
      <c r="I914">
        <f t="shared" si="28"/>
      </c>
      <c r="K914">
        <f t="shared" si="29"/>
        <v>57.95</v>
      </c>
    </row>
    <row r="915" spans="1:11" ht="12.75">
      <c r="A915">
        <v>50</v>
      </c>
      <c r="B915" t="s">
        <v>76</v>
      </c>
      <c r="C915">
        <v>58.2</v>
      </c>
      <c r="D915" t="s">
        <v>20</v>
      </c>
      <c r="E915" t="s">
        <v>76</v>
      </c>
      <c r="F915" s="3">
        <v>58.45</v>
      </c>
      <c r="G915" s="4">
        <v>49.75</v>
      </c>
      <c r="H915">
        <f>MAX(IF(E915=B915,Scoring!$A$3-Scoring!$B$3*ABS(F915-C915),Scoring!$E$3-Scoring!$F$3*ABS((100-F915)-C915)),Scoring!$A$6)</f>
        <v>49.75</v>
      </c>
      <c r="I915">
        <f t="shared" si="28"/>
      </c>
      <c r="K915">
        <f t="shared" si="29"/>
        <v>58.45</v>
      </c>
    </row>
    <row r="916" spans="1:11" ht="12.75">
      <c r="A916">
        <v>50</v>
      </c>
      <c r="B916" t="s">
        <v>76</v>
      </c>
      <c r="C916">
        <v>58.2</v>
      </c>
      <c r="D916" t="s">
        <v>53</v>
      </c>
      <c r="E916" t="s">
        <v>76</v>
      </c>
      <c r="F916" s="3">
        <v>58.67</v>
      </c>
      <c r="G916" s="4">
        <v>49.53</v>
      </c>
      <c r="H916">
        <f>MAX(IF(E916=B916,Scoring!$A$3-Scoring!$B$3*ABS(F916-C916),Scoring!$E$3-Scoring!$F$3*ABS((100-F916)-C916)),Scoring!$A$6)</f>
        <v>49.53</v>
      </c>
      <c r="I916">
        <f t="shared" si="28"/>
      </c>
      <c r="K916">
        <f t="shared" si="29"/>
        <v>58.67</v>
      </c>
    </row>
    <row r="917" spans="1:11" ht="12.75">
      <c r="A917">
        <v>50</v>
      </c>
      <c r="B917" t="s">
        <v>76</v>
      </c>
      <c r="C917">
        <v>58.2</v>
      </c>
      <c r="D917" t="s">
        <v>28</v>
      </c>
      <c r="E917" t="s">
        <v>76</v>
      </c>
      <c r="F917" s="3">
        <v>58.72</v>
      </c>
      <c r="G917" s="4">
        <v>49.48</v>
      </c>
      <c r="H917">
        <f>MAX(IF(E917=B917,Scoring!$A$3-Scoring!$B$3*ABS(F917-C917),Scoring!$E$3-Scoring!$F$3*ABS((100-F917)-C917)),Scoring!$A$6)</f>
        <v>49.480000000000004</v>
      </c>
      <c r="I917">
        <f t="shared" si="28"/>
      </c>
      <c r="K917">
        <f t="shared" si="29"/>
        <v>58.72</v>
      </c>
    </row>
    <row r="918" spans="1:11" ht="12.75">
      <c r="A918">
        <v>50</v>
      </c>
      <c r="B918" t="s">
        <v>76</v>
      </c>
      <c r="C918">
        <v>58.2</v>
      </c>
      <c r="D918" t="s">
        <v>50</v>
      </c>
      <c r="E918" t="s">
        <v>76</v>
      </c>
      <c r="F918" s="3">
        <v>58.91</v>
      </c>
      <c r="G918" s="4">
        <v>49.29</v>
      </c>
      <c r="H918">
        <f>MAX(IF(E918=B918,Scoring!$A$3-Scoring!$B$3*ABS(F918-C918),Scoring!$E$3-Scoring!$F$3*ABS((100-F918)-C918)),Scoring!$A$6)</f>
        <v>49.290000000000006</v>
      </c>
      <c r="I918">
        <f t="shared" si="28"/>
      </c>
      <c r="K918">
        <f t="shared" si="29"/>
        <v>58.91</v>
      </c>
    </row>
    <row r="919" spans="1:11" ht="12.75">
      <c r="A919">
        <v>50</v>
      </c>
      <c r="B919" t="s">
        <v>76</v>
      </c>
      <c r="C919">
        <v>58.2</v>
      </c>
      <c r="D919" t="s">
        <v>16</v>
      </c>
      <c r="E919" t="s">
        <v>76</v>
      </c>
      <c r="F919" s="3">
        <v>59</v>
      </c>
      <c r="G919" s="4">
        <v>49.2</v>
      </c>
      <c r="H919">
        <f>MAX(IF(E919=B919,Scoring!$A$3-Scoring!$B$3*ABS(F919-C919),Scoring!$E$3-Scoring!$F$3*ABS((100-F919)-C919)),Scoring!$A$6)</f>
        <v>49.2</v>
      </c>
      <c r="I919">
        <f t="shared" si="28"/>
      </c>
      <c r="K919">
        <f t="shared" si="29"/>
        <v>59</v>
      </c>
    </row>
    <row r="920" spans="1:11" ht="12.75">
      <c r="A920">
        <v>50</v>
      </c>
      <c r="B920" t="s">
        <v>76</v>
      </c>
      <c r="C920">
        <v>58.2</v>
      </c>
      <c r="D920" t="s">
        <v>43</v>
      </c>
      <c r="E920" t="s">
        <v>76</v>
      </c>
      <c r="F920" s="3">
        <v>59</v>
      </c>
      <c r="G920" s="4">
        <v>49.2</v>
      </c>
      <c r="H920">
        <f>MAX(IF(E920=B920,Scoring!$A$3-Scoring!$B$3*ABS(F920-C920),Scoring!$E$3-Scoring!$F$3*ABS((100-F920)-C920)),Scoring!$A$6)</f>
        <v>49.2</v>
      </c>
      <c r="I920">
        <f t="shared" si="28"/>
      </c>
      <c r="K920">
        <f t="shared" si="29"/>
        <v>59</v>
      </c>
    </row>
    <row r="921" spans="1:11" ht="12.75">
      <c r="A921">
        <v>50</v>
      </c>
      <c r="B921" t="s">
        <v>76</v>
      </c>
      <c r="C921">
        <v>58.2</v>
      </c>
      <c r="D921" t="s">
        <v>105</v>
      </c>
      <c r="E921" t="s">
        <v>76</v>
      </c>
      <c r="F921" s="3">
        <v>59.11</v>
      </c>
      <c r="G921" s="4">
        <v>49.09</v>
      </c>
      <c r="H921">
        <f>MAX(IF(E921=B921,Scoring!$A$3-Scoring!$B$3*ABS(F921-C921),Scoring!$E$3-Scoring!$F$3*ABS((100-F921)-C921)),Scoring!$A$6)</f>
        <v>49.09</v>
      </c>
      <c r="I921">
        <f t="shared" si="28"/>
      </c>
      <c r="K921">
        <f t="shared" si="29"/>
        <v>59.11</v>
      </c>
    </row>
    <row r="922" spans="1:11" ht="12.75">
      <c r="A922">
        <v>50</v>
      </c>
      <c r="B922" t="s">
        <v>76</v>
      </c>
      <c r="C922">
        <v>58.2</v>
      </c>
      <c r="D922" t="s">
        <v>48</v>
      </c>
      <c r="E922" t="s">
        <v>76</v>
      </c>
      <c r="F922" s="3">
        <v>57.24</v>
      </c>
      <c r="G922" s="4">
        <v>49.04</v>
      </c>
      <c r="H922">
        <f>MAX(IF(E922=B922,Scoring!$A$3-Scoring!$B$3*ABS(F922-C922),Scoring!$E$3-Scoring!$F$3*ABS((100-F922)-C922)),Scoring!$A$6)</f>
        <v>49.04</v>
      </c>
      <c r="I922">
        <f t="shared" si="28"/>
      </c>
      <c r="K922">
        <f t="shared" si="29"/>
        <v>57.24</v>
      </c>
    </row>
    <row r="923" spans="1:11" ht="12.75">
      <c r="A923">
        <v>50</v>
      </c>
      <c r="B923" t="s">
        <v>76</v>
      </c>
      <c r="C923">
        <v>58.2</v>
      </c>
      <c r="D923" t="s">
        <v>5</v>
      </c>
      <c r="E923" t="s">
        <v>76</v>
      </c>
      <c r="F923" s="3">
        <v>59.23</v>
      </c>
      <c r="G923" s="4">
        <v>48.97</v>
      </c>
      <c r="H923">
        <f>MAX(IF(E923=B923,Scoring!$A$3-Scoring!$B$3*ABS(F923-C923),Scoring!$E$3-Scoring!$F$3*ABS((100-F923)-C923)),Scoring!$A$6)</f>
        <v>48.970000000000006</v>
      </c>
      <c r="I923">
        <f t="shared" si="28"/>
      </c>
      <c r="K923">
        <f t="shared" si="29"/>
        <v>59.23</v>
      </c>
    </row>
    <row r="924" spans="1:11" ht="12.75">
      <c r="A924">
        <v>50</v>
      </c>
      <c r="B924" t="s">
        <v>76</v>
      </c>
      <c r="C924">
        <v>58.2</v>
      </c>
      <c r="D924" t="s">
        <v>103</v>
      </c>
      <c r="E924" t="s">
        <v>76</v>
      </c>
      <c r="F924" s="3">
        <v>59.25</v>
      </c>
      <c r="G924" s="4">
        <v>48.95</v>
      </c>
      <c r="H924">
        <f>MAX(IF(E924=B924,Scoring!$A$3-Scoring!$B$3*ABS(F924-C924),Scoring!$E$3-Scoring!$F$3*ABS((100-F924)-C924)),Scoring!$A$6)</f>
        <v>48.95</v>
      </c>
      <c r="I924">
        <f t="shared" si="28"/>
      </c>
      <c r="K924">
        <f t="shared" si="29"/>
        <v>59.25</v>
      </c>
    </row>
    <row r="925" spans="1:11" ht="12.75">
      <c r="A925">
        <v>50</v>
      </c>
      <c r="B925" t="s">
        <v>76</v>
      </c>
      <c r="C925">
        <v>58.2</v>
      </c>
      <c r="D925" t="s">
        <v>45</v>
      </c>
      <c r="E925" t="s">
        <v>76</v>
      </c>
      <c r="F925" s="3">
        <v>57.09</v>
      </c>
      <c r="G925" s="4">
        <v>48.89</v>
      </c>
      <c r="H925">
        <f>MAX(IF(E925=B925,Scoring!$A$3-Scoring!$B$3*ABS(F925-C925),Scoring!$E$3-Scoring!$F$3*ABS((100-F925)-C925)),Scoring!$A$6)</f>
        <v>48.89</v>
      </c>
      <c r="I925">
        <f t="shared" si="28"/>
      </c>
      <c r="K925">
        <f t="shared" si="29"/>
        <v>57.09</v>
      </c>
    </row>
    <row r="926" spans="1:11" ht="12.75">
      <c r="A926">
        <v>50</v>
      </c>
      <c r="B926" t="s">
        <v>76</v>
      </c>
      <c r="C926">
        <v>58.2</v>
      </c>
      <c r="D926" t="s">
        <v>27</v>
      </c>
      <c r="E926" t="s">
        <v>76</v>
      </c>
      <c r="F926" s="3">
        <v>56.9</v>
      </c>
      <c r="G926" s="4">
        <v>48.7</v>
      </c>
      <c r="H926">
        <f>MAX(IF(E926=B926,Scoring!$A$3-Scoring!$B$3*ABS(F926-C926),Scoring!$E$3-Scoring!$F$3*ABS((100-F926)-C926)),Scoring!$A$6)</f>
        <v>48.699999999999996</v>
      </c>
      <c r="I926">
        <f t="shared" si="28"/>
      </c>
      <c r="K926">
        <f t="shared" si="29"/>
        <v>56.9</v>
      </c>
    </row>
    <row r="927" spans="1:11" ht="12.75">
      <c r="A927">
        <v>50</v>
      </c>
      <c r="B927" t="s">
        <v>76</v>
      </c>
      <c r="C927">
        <v>58.2</v>
      </c>
      <c r="D927" t="s">
        <v>13</v>
      </c>
      <c r="E927" t="s">
        <v>76</v>
      </c>
      <c r="F927" s="3">
        <v>59.55</v>
      </c>
      <c r="G927" s="4">
        <v>48.65</v>
      </c>
      <c r="H927">
        <f>MAX(IF(E927=B927,Scoring!$A$3-Scoring!$B$3*ABS(F927-C927),Scoring!$E$3-Scoring!$F$3*ABS((100-F927)-C927)),Scoring!$A$6)</f>
        <v>48.650000000000006</v>
      </c>
      <c r="I927">
        <f t="shared" si="28"/>
      </c>
      <c r="K927">
        <f t="shared" si="29"/>
        <v>59.55</v>
      </c>
    </row>
    <row r="928" spans="1:11" ht="12.75">
      <c r="A928">
        <v>50</v>
      </c>
      <c r="B928" t="s">
        <v>76</v>
      </c>
      <c r="C928">
        <v>58.2</v>
      </c>
      <c r="D928" t="s">
        <v>52</v>
      </c>
      <c r="E928" t="s">
        <v>76</v>
      </c>
      <c r="F928" s="3">
        <v>59.59</v>
      </c>
      <c r="G928" s="4">
        <v>48.61</v>
      </c>
      <c r="H928">
        <f>MAX(IF(E928=B928,Scoring!$A$3-Scoring!$B$3*ABS(F928-C928),Scoring!$E$3-Scoring!$F$3*ABS((100-F928)-C928)),Scoring!$A$6)</f>
        <v>48.61</v>
      </c>
      <c r="I928">
        <f t="shared" si="28"/>
      </c>
      <c r="K928">
        <f t="shared" si="29"/>
        <v>59.59</v>
      </c>
    </row>
    <row r="929" spans="1:11" ht="12.75">
      <c r="A929">
        <v>50</v>
      </c>
      <c r="B929" t="s">
        <v>76</v>
      </c>
      <c r="C929">
        <v>58.2</v>
      </c>
      <c r="D929" t="s">
        <v>91</v>
      </c>
      <c r="E929" t="s">
        <v>76</v>
      </c>
      <c r="F929" s="3">
        <v>56.75</v>
      </c>
      <c r="G929" s="4">
        <v>48.55</v>
      </c>
      <c r="H929">
        <f>MAX(IF(E929=B929,Scoring!$A$3-Scoring!$B$3*ABS(F929-C929),Scoring!$E$3-Scoring!$F$3*ABS((100-F929)-C929)),Scoring!$A$6)</f>
        <v>48.55</v>
      </c>
      <c r="I929">
        <f t="shared" si="28"/>
      </c>
      <c r="K929">
        <f t="shared" si="29"/>
        <v>56.75</v>
      </c>
    </row>
    <row r="930" spans="1:11" ht="12.75">
      <c r="A930">
        <v>50</v>
      </c>
      <c r="B930" t="s">
        <v>76</v>
      </c>
      <c r="C930">
        <v>58.2</v>
      </c>
      <c r="D930" t="s">
        <v>54</v>
      </c>
      <c r="E930" t="s">
        <v>76</v>
      </c>
      <c r="F930" s="3">
        <v>59.74</v>
      </c>
      <c r="G930" s="4">
        <v>48.46</v>
      </c>
      <c r="H930">
        <f>MAX(IF(E930=B930,Scoring!$A$3-Scoring!$B$3*ABS(F930-C930),Scoring!$E$3-Scoring!$F$3*ABS((100-F930)-C930)),Scoring!$A$6)</f>
        <v>48.46</v>
      </c>
      <c r="I930">
        <f t="shared" si="28"/>
      </c>
      <c r="K930">
        <f t="shared" si="29"/>
        <v>59.74</v>
      </c>
    </row>
    <row r="931" spans="1:11" ht="12.75">
      <c r="A931">
        <v>50</v>
      </c>
      <c r="B931" t="s">
        <v>76</v>
      </c>
      <c r="C931">
        <v>58.2</v>
      </c>
      <c r="D931" t="s">
        <v>72</v>
      </c>
      <c r="E931" t="s">
        <v>76</v>
      </c>
      <c r="F931" s="3">
        <v>60</v>
      </c>
      <c r="G931" s="4">
        <v>48.2</v>
      </c>
      <c r="H931">
        <f>MAX(IF(E931=B931,Scoring!$A$3-Scoring!$B$3*ABS(F931-C931),Scoring!$E$3-Scoring!$F$3*ABS((100-F931)-C931)),Scoring!$A$6)</f>
        <v>48.2</v>
      </c>
      <c r="I931">
        <f t="shared" si="28"/>
      </c>
      <c r="K931">
        <f t="shared" si="29"/>
        <v>60</v>
      </c>
    </row>
    <row r="932" spans="1:11" ht="12.75">
      <c r="A932">
        <v>50</v>
      </c>
      <c r="B932" t="s">
        <v>76</v>
      </c>
      <c r="C932">
        <v>58.2</v>
      </c>
      <c r="D932" t="s">
        <v>29</v>
      </c>
      <c r="E932" t="s">
        <v>76</v>
      </c>
      <c r="F932" s="3">
        <v>60</v>
      </c>
      <c r="G932" s="4">
        <v>48.2</v>
      </c>
      <c r="H932">
        <f>MAX(IF(E932=B932,Scoring!$A$3-Scoring!$B$3*ABS(F932-C932),Scoring!$E$3-Scoring!$F$3*ABS((100-F932)-C932)),Scoring!$A$6)</f>
        <v>48.2</v>
      </c>
      <c r="I932">
        <f t="shared" si="28"/>
      </c>
      <c r="K932">
        <f t="shared" si="29"/>
        <v>60</v>
      </c>
    </row>
    <row r="933" spans="1:11" ht="12.75">
      <c r="A933">
        <v>50</v>
      </c>
      <c r="B933" t="s">
        <v>76</v>
      </c>
      <c r="C933">
        <v>58.2</v>
      </c>
      <c r="D933" t="s">
        <v>9</v>
      </c>
      <c r="E933" t="s">
        <v>76</v>
      </c>
      <c r="F933" s="3">
        <v>60</v>
      </c>
      <c r="G933" s="4">
        <v>48.2</v>
      </c>
      <c r="H933">
        <f>MAX(IF(E933=B933,Scoring!$A$3-Scoring!$B$3*ABS(F933-C933),Scoring!$E$3-Scoring!$F$3*ABS((100-F933)-C933)),Scoring!$A$6)</f>
        <v>48.2</v>
      </c>
      <c r="I933">
        <f t="shared" si="28"/>
      </c>
      <c r="K933">
        <f t="shared" si="29"/>
        <v>60</v>
      </c>
    </row>
    <row r="934" spans="1:11" ht="12.75">
      <c r="A934">
        <v>50</v>
      </c>
      <c r="B934" t="s">
        <v>76</v>
      </c>
      <c r="C934">
        <v>58.2</v>
      </c>
      <c r="D934" t="s">
        <v>34</v>
      </c>
      <c r="E934" t="s">
        <v>76</v>
      </c>
      <c r="F934" s="3">
        <v>56.39</v>
      </c>
      <c r="G934" s="4">
        <v>48.19</v>
      </c>
      <c r="H934">
        <f>MAX(IF(E934=B934,Scoring!$A$3-Scoring!$B$3*ABS(F934-C934),Scoring!$E$3-Scoring!$F$3*ABS((100-F934)-C934)),Scoring!$A$6)</f>
        <v>48.19</v>
      </c>
      <c r="I934">
        <f t="shared" si="28"/>
      </c>
      <c r="K934">
        <f t="shared" si="29"/>
        <v>56.39</v>
      </c>
    </row>
    <row r="935" spans="1:11" ht="12.75">
      <c r="A935">
        <v>50</v>
      </c>
      <c r="B935" t="s">
        <v>76</v>
      </c>
      <c r="C935">
        <v>58.2</v>
      </c>
      <c r="D935" t="s">
        <v>93</v>
      </c>
      <c r="E935" t="s">
        <v>76</v>
      </c>
      <c r="F935" s="3">
        <v>56.3</v>
      </c>
      <c r="G935" s="4">
        <v>48.1</v>
      </c>
      <c r="H935">
        <f>MAX(IF(E935=B935,Scoring!$A$3-Scoring!$B$3*ABS(F935-C935),Scoring!$E$3-Scoring!$F$3*ABS((100-F935)-C935)),Scoring!$A$6)</f>
        <v>48.099999999999994</v>
      </c>
      <c r="I935">
        <f t="shared" si="28"/>
      </c>
      <c r="K935">
        <f t="shared" si="29"/>
        <v>56.3</v>
      </c>
    </row>
    <row r="936" spans="1:11" ht="12.75">
      <c r="A936">
        <v>50</v>
      </c>
      <c r="B936" t="s">
        <v>76</v>
      </c>
      <c r="C936">
        <v>58.2</v>
      </c>
      <c r="D936" t="s">
        <v>41</v>
      </c>
      <c r="E936" t="s">
        <v>76</v>
      </c>
      <c r="F936" s="3">
        <v>60.2</v>
      </c>
      <c r="G936" s="4">
        <v>48</v>
      </c>
      <c r="H936">
        <f>MAX(IF(E936=B936,Scoring!$A$3-Scoring!$B$3*ABS(F936-C936),Scoring!$E$3-Scoring!$F$3*ABS((100-F936)-C936)),Scoring!$A$6)</f>
        <v>48</v>
      </c>
      <c r="I936">
        <f t="shared" si="28"/>
      </c>
      <c r="K936">
        <f t="shared" si="29"/>
        <v>60.2</v>
      </c>
    </row>
    <row r="937" spans="1:11" ht="12.75">
      <c r="A937">
        <v>50</v>
      </c>
      <c r="B937" t="s">
        <v>76</v>
      </c>
      <c r="C937">
        <v>58.2</v>
      </c>
      <c r="D937" t="s">
        <v>92</v>
      </c>
      <c r="E937" t="s">
        <v>76</v>
      </c>
      <c r="F937" s="3">
        <v>60.33</v>
      </c>
      <c r="G937" s="4">
        <v>47.87</v>
      </c>
      <c r="H937">
        <f>MAX(IF(E937=B937,Scoring!$A$3-Scoring!$B$3*ABS(F937-C937),Scoring!$E$3-Scoring!$F$3*ABS((100-F937)-C937)),Scoring!$A$6)</f>
        <v>47.870000000000005</v>
      </c>
      <c r="I937">
        <f t="shared" si="28"/>
      </c>
      <c r="K937">
        <f t="shared" si="29"/>
        <v>60.33</v>
      </c>
    </row>
    <row r="938" spans="1:11" ht="12.75">
      <c r="A938">
        <v>50</v>
      </c>
      <c r="B938" t="s">
        <v>76</v>
      </c>
      <c r="C938">
        <v>58.2</v>
      </c>
      <c r="D938" t="s">
        <v>18</v>
      </c>
      <c r="E938" t="s">
        <v>76</v>
      </c>
      <c r="F938" s="3">
        <v>60.46</v>
      </c>
      <c r="G938" s="4">
        <v>47.74</v>
      </c>
      <c r="H938">
        <f>MAX(IF(E938=B938,Scoring!$A$3-Scoring!$B$3*ABS(F938-C938),Scoring!$E$3-Scoring!$F$3*ABS((100-F938)-C938)),Scoring!$A$6)</f>
        <v>47.74</v>
      </c>
      <c r="I938">
        <f t="shared" si="28"/>
      </c>
      <c r="K938">
        <f t="shared" si="29"/>
        <v>60.46</v>
      </c>
    </row>
    <row r="939" spans="1:11" ht="12.75">
      <c r="A939">
        <v>50</v>
      </c>
      <c r="B939" t="s">
        <v>76</v>
      </c>
      <c r="C939">
        <v>58.2</v>
      </c>
      <c r="D939" t="s">
        <v>36</v>
      </c>
      <c r="E939" t="s">
        <v>76</v>
      </c>
      <c r="F939" s="3">
        <v>55.93</v>
      </c>
      <c r="G939" s="4">
        <v>47.73</v>
      </c>
      <c r="H939">
        <f>MAX(IF(E939=B939,Scoring!$A$3-Scoring!$B$3*ABS(F939-C939),Scoring!$E$3-Scoring!$F$3*ABS((100-F939)-C939)),Scoring!$A$6)</f>
        <v>47.73</v>
      </c>
      <c r="I939">
        <f t="shared" si="28"/>
      </c>
      <c r="K939">
        <f t="shared" si="29"/>
        <v>55.93</v>
      </c>
    </row>
    <row r="940" spans="1:11" ht="12.75">
      <c r="A940">
        <v>50</v>
      </c>
      <c r="B940" t="s">
        <v>76</v>
      </c>
      <c r="C940">
        <v>58.2</v>
      </c>
      <c r="D940" t="s">
        <v>12</v>
      </c>
      <c r="E940" t="s">
        <v>76</v>
      </c>
      <c r="F940" s="3">
        <v>55.63</v>
      </c>
      <c r="G940" s="4">
        <v>47.43</v>
      </c>
      <c r="H940">
        <f>MAX(IF(E940=B940,Scoring!$A$3-Scoring!$B$3*ABS(F940-C940),Scoring!$E$3-Scoring!$F$3*ABS((100-F940)-C940)),Scoring!$A$6)</f>
        <v>47.43</v>
      </c>
      <c r="I940">
        <f t="shared" si="28"/>
      </c>
      <c r="K940">
        <f t="shared" si="29"/>
        <v>55.63</v>
      </c>
    </row>
    <row r="941" spans="1:11" ht="12.75">
      <c r="A941">
        <v>50</v>
      </c>
      <c r="B941" t="s">
        <v>76</v>
      </c>
      <c r="C941">
        <v>58.2</v>
      </c>
      <c r="D941" t="s">
        <v>15</v>
      </c>
      <c r="E941" t="s">
        <v>76</v>
      </c>
      <c r="F941" s="3">
        <v>60.78</v>
      </c>
      <c r="G941" s="4">
        <v>47.42</v>
      </c>
      <c r="H941">
        <f>MAX(IF(E941=B941,Scoring!$A$3-Scoring!$B$3*ABS(F941-C941),Scoring!$E$3-Scoring!$F$3*ABS((100-F941)-C941)),Scoring!$A$6)</f>
        <v>47.42</v>
      </c>
      <c r="I941">
        <f t="shared" si="28"/>
      </c>
      <c r="K941">
        <f t="shared" si="29"/>
        <v>60.78</v>
      </c>
    </row>
    <row r="942" spans="1:11" ht="12.75">
      <c r="A942">
        <v>50</v>
      </c>
      <c r="B942" t="s">
        <v>76</v>
      </c>
      <c r="C942">
        <v>58.2</v>
      </c>
      <c r="D942" t="s">
        <v>110</v>
      </c>
      <c r="E942" t="s">
        <v>76</v>
      </c>
      <c r="F942" s="3">
        <v>60.78</v>
      </c>
      <c r="G942" s="4">
        <v>47.42</v>
      </c>
      <c r="H942">
        <f>MAX(IF(E942=B942,Scoring!$A$3-Scoring!$B$3*ABS(F942-C942),Scoring!$E$3-Scoring!$F$3*ABS((100-F942)-C942)),Scoring!$A$6)</f>
        <v>47.42</v>
      </c>
      <c r="I942">
        <f t="shared" si="28"/>
      </c>
      <c r="K942">
        <f t="shared" si="29"/>
        <v>60.78</v>
      </c>
    </row>
    <row r="943" spans="1:11" ht="12.75">
      <c r="A943">
        <v>50</v>
      </c>
      <c r="B943" t="s">
        <v>76</v>
      </c>
      <c r="C943">
        <v>58.2</v>
      </c>
      <c r="D943" t="s">
        <v>40</v>
      </c>
      <c r="E943" t="s">
        <v>76</v>
      </c>
      <c r="F943" s="3">
        <v>61.19</v>
      </c>
      <c r="G943" s="4">
        <v>47.01</v>
      </c>
      <c r="H943">
        <f>MAX(IF(E943=B943,Scoring!$A$3-Scoring!$B$3*ABS(F943-C943),Scoring!$E$3-Scoring!$F$3*ABS((100-F943)-C943)),Scoring!$A$6)</f>
        <v>47.010000000000005</v>
      </c>
      <c r="I943">
        <f t="shared" si="28"/>
      </c>
      <c r="K943">
        <f t="shared" si="29"/>
        <v>61.19</v>
      </c>
    </row>
    <row r="944" spans="1:11" ht="12.75">
      <c r="A944">
        <v>50</v>
      </c>
      <c r="B944" t="s">
        <v>76</v>
      </c>
      <c r="C944">
        <v>58.2</v>
      </c>
      <c r="D944" t="s">
        <v>26</v>
      </c>
      <c r="E944" t="s">
        <v>76</v>
      </c>
      <c r="F944" s="3">
        <v>61.33</v>
      </c>
      <c r="G944" s="4">
        <v>46.87</v>
      </c>
      <c r="H944">
        <f>MAX(IF(E944=B944,Scoring!$A$3-Scoring!$B$3*ABS(F944-C944),Scoring!$E$3-Scoring!$F$3*ABS((100-F944)-C944)),Scoring!$A$6)</f>
        <v>46.870000000000005</v>
      </c>
      <c r="I944">
        <f t="shared" si="28"/>
      </c>
      <c r="K944">
        <f t="shared" si="29"/>
        <v>61.33</v>
      </c>
    </row>
    <row r="945" spans="1:11" ht="12.75">
      <c r="A945">
        <v>50</v>
      </c>
      <c r="B945" t="s">
        <v>76</v>
      </c>
      <c r="C945">
        <v>58.2</v>
      </c>
      <c r="D945" t="s">
        <v>38</v>
      </c>
      <c r="E945" t="s">
        <v>76</v>
      </c>
      <c r="F945" s="3">
        <v>55</v>
      </c>
      <c r="G945" s="4">
        <v>46.8</v>
      </c>
      <c r="H945">
        <f>MAX(IF(E945=B945,Scoring!$A$3-Scoring!$B$3*ABS(F945-C945),Scoring!$E$3-Scoring!$F$3*ABS((100-F945)-C945)),Scoring!$A$6)</f>
        <v>46.8</v>
      </c>
      <c r="I945">
        <f t="shared" si="28"/>
      </c>
      <c r="K945">
        <f t="shared" si="29"/>
        <v>55</v>
      </c>
    </row>
    <row r="946" spans="1:11" ht="12.75">
      <c r="A946">
        <v>50</v>
      </c>
      <c r="B946" t="s">
        <v>76</v>
      </c>
      <c r="C946">
        <v>58.2</v>
      </c>
      <c r="D946" t="s">
        <v>19</v>
      </c>
      <c r="E946" t="s">
        <v>76</v>
      </c>
      <c r="F946" s="3">
        <v>61.72</v>
      </c>
      <c r="G946" s="4">
        <v>46.48</v>
      </c>
      <c r="H946">
        <f>MAX(IF(E946=B946,Scoring!$A$3-Scoring!$B$3*ABS(F946-C946),Scoring!$E$3-Scoring!$F$3*ABS((100-F946)-C946)),Scoring!$A$6)</f>
        <v>46.480000000000004</v>
      </c>
      <c r="I946">
        <f t="shared" si="28"/>
      </c>
      <c r="K946">
        <f t="shared" si="29"/>
        <v>61.72</v>
      </c>
    </row>
    <row r="947" spans="1:11" ht="12.75">
      <c r="A947">
        <v>50</v>
      </c>
      <c r="B947" t="s">
        <v>76</v>
      </c>
      <c r="C947">
        <v>58.2</v>
      </c>
      <c r="D947" t="s">
        <v>47</v>
      </c>
      <c r="E947" t="s">
        <v>76</v>
      </c>
      <c r="F947" s="3">
        <v>62</v>
      </c>
      <c r="G947" s="4">
        <v>46.2</v>
      </c>
      <c r="H947">
        <f>MAX(IF(E947=B947,Scoring!$A$3-Scoring!$B$3*ABS(F947-C947),Scoring!$E$3-Scoring!$F$3*ABS((100-F947)-C947)),Scoring!$A$6)</f>
        <v>46.2</v>
      </c>
      <c r="I947">
        <f t="shared" si="28"/>
      </c>
      <c r="K947">
        <f t="shared" si="29"/>
        <v>62</v>
      </c>
    </row>
    <row r="948" spans="1:11" ht="12.75">
      <c r="A948">
        <v>50</v>
      </c>
      <c r="B948" t="s">
        <v>76</v>
      </c>
      <c r="C948">
        <v>58.2</v>
      </c>
      <c r="D948" t="s">
        <v>17</v>
      </c>
      <c r="E948" t="s">
        <v>76</v>
      </c>
      <c r="F948" s="3">
        <v>54.33</v>
      </c>
      <c r="G948" s="4">
        <v>46.13</v>
      </c>
      <c r="H948">
        <f>MAX(IF(E948=B948,Scoring!$A$3-Scoring!$B$3*ABS(F948-C948),Scoring!$E$3-Scoring!$F$3*ABS((100-F948)-C948)),Scoring!$A$6)</f>
        <v>46.129999999999995</v>
      </c>
      <c r="I948">
        <f t="shared" si="28"/>
      </c>
      <c r="K948">
        <f t="shared" si="29"/>
        <v>54.33</v>
      </c>
    </row>
    <row r="949" spans="1:11" ht="12.75">
      <c r="A949">
        <v>50</v>
      </c>
      <c r="B949" t="s">
        <v>76</v>
      </c>
      <c r="C949">
        <v>58.2</v>
      </c>
      <c r="D949" t="s">
        <v>14</v>
      </c>
      <c r="E949" t="s">
        <v>76</v>
      </c>
      <c r="F949" s="3">
        <v>53.95</v>
      </c>
      <c r="G949" s="4">
        <v>45.75</v>
      </c>
      <c r="H949">
        <f>MAX(IF(E949=B949,Scoring!$A$3-Scoring!$B$3*ABS(F949-C949),Scoring!$E$3-Scoring!$F$3*ABS((100-F949)-C949)),Scoring!$A$6)</f>
        <v>45.75</v>
      </c>
      <c r="I949">
        <f t="shared" si="28"/>
      </c>
      <c r="K949">
        <f t="shared" si="29"/>
        <v>53.95</v>
      </c>
    </row>
    <row r="950" spans="1:11" ht="12.75">
      <c r="A950">
        <v>50</v>
      </c>
      <c r="B950" t="s">
        <v>76</v>
      </c>
      <c r="C950">
        <v>58.2</v>
      </c>
      <c r="D950" t="s">
        <v>81</v>
      </c>
      <c r="E950" t="s">
        <v>76</v>
      </c>
      <c r="F950" s="3">
        <v>62.81</v>
      </c>
      <c r="G950" s="4">
        <v>45.39</v>
      </c>
      <c r="H950">
        <f>MAX(IF(E950=B950,Scoring!$A$3-Scoring!$B$3*ABS(F950-C950),Scoring!$E$3-Scoring!$F$3*ABS((100-F950)-C950)),Scoring!$A$6)</f>
        <v>45.39</v>
      </c>
      <c r="I950">
        <f t="shared" si="28"/>
      </c>
      <c r="K950">
        <f t="shared" si="29"/>
        <v>62.81</v>
      </c>
    </row>
    <row r="951" spans="1:11" ht="12.75">
      <c r="A951">
        <v>50</v>
      </c>
      <c r="B951" t="s">
        <v>76</v>
      </c>
      <c r="C951">
        <v>58.2</v>
      </c>
      <c r="D951" t="s">
        <v>33</v>
      </c>
      <c r="E951" t="s">
        <v>76</v>
      </c>
      <c r="F951" s="3">
        <v>62.88</v>
      </c>
      <c r="G951" s="4">
        <v>45.32</v>
      </c>
      <c r="H951">
        <f>MAX(IF(E951=B951,Scoring!$A$3-Scoring!$B$3*ABS(F951-C951),Scoring!$E$3-Scoring!$F$3*ABS((100-F951)-C951)),Scoring!$A$6)</f>
        <v>45.32</v>
      </c>
      <c r="I951">
        <f t="shared" si="28"/>
      </c>
      <c r="K951">
        <f t="shared" si="29"/>
        <v>62.88</v>
      </c>
    </row>
    <row r="952" spans="1:11" ht="12.75">
      <c r="A952">
        <v>50</v>
      </c>
      <c r="B952" t="s">
        <v>76</v>
      </c>
      <c r="C952">
        <v>58.2</v>
      </c>
      <c r="D952" t="s">
        <v>111</v>
      </c>
      <c r="E952" t="s">
        <v>76</v>
      </c>
      <c r="F952" s="3">
        <v>63</v>
      </c>
      <c r="G952" s="4">
        <v>45.2</v>
      </c>
      <c r="H952">
        <f>MAX(IF(E952=B952,Scoring!$A$3-Scoring!$B$3*ABS(F952-C952),Scoring!$E$3-Scoring!$F$3*ABS((100-F952)-C952)),Scoring!$A$6)</f>
        <v>45.2</v>
      </c>
      <c r="I952">
        <f t="shared" si="28"/>
      </c>
      <c r="K952">
        <f t="shared" si="29"/>
        <v>63</v>
      </c>
    </row>
    <row r="953" spans="1:11" ht="12.75">
      <c r="A953">
        <v>50</v>
      </c>
      <c r="B953" t="s">
        <v>76</v>
      </c>
      <c r="C953">
        <v>58.2</v>
      </c>
      <c r="D953" t="s">
        <v>32</v>
      </c>
      <c r="E953" t="s">
        <v>76</v>
      </c>
      <c r="F953" s="3">
        <v>63.3</v>
      </c>
      <c r="G953" s="4">
        <v>44.9</v>
      </c>
      <c r="H953">
        <f>MAX(IF(E953=B953,Scoring!$A$3-Scoring!$B$3*ABS(F953-C953),Scoring!$E$3-Scoring!$F$3*ABS((100-F953)-C953)),Scoring!$A$6)</f>
        <v>44.900000000000006</v>
      </c>
      <c r="I953">
        <f t="shared" si="28"/>
      </c>
      <c r="K953">
        <f t="shared" si="29"/>
        <v>63.3</v>
      </c>
    </row>
    <row r="954" spans="1:11" ht="12.75">
      <c r="A954">
        <v>50</v>
      </c>
      <c r="B954" t="s">
        <v>76</v>
      </c>
      <c r="C954">
        <v>58.2</v>
      </c>
      <c r="D954" t="s">
        <v>24</v>
      </c>
      <c r="E954" t="s">
        <v>76</v>
      </c>
      <c r="F954" s="3">
        <v>63.45</v>
      </c>
      <c r="G954" s="4">
        <v>44.75</v>
      </c>
      <c r="H954">
        <f>MAX(IF(E954=B954,Scoring!$A$3-Scoring!$B$3*ABS(F954-C954),Scoring!$E$3-Scoring!$F$3*ABS((100-F954)-C954)),Scoring!$A$6)</f>
        <v>44.75</v>
      </c>
      <c r="I954">
        <f t="shared" si="28"/>
      </c>
      <c r="K954">
        <f t="shared" si="29"/>
        <v>63.45</v>
      </c>
    </row>
    <row r="955" spans="1:11" ht="12.75">
      <c r="A955">
        <v>50</v>
      </c>
      <c r="B955" t="s">
        <v>76</v>
      </c>
      <c r="C955">
        <v>58.2</v>
      </c>
      <c r="D955" t="s">
        <v>49</v>
      </c>
      <c r="E955" t="s">
        <v>76</v>
      </c>
      <c r="F955" s="3">
        <v>63.48</v>
      </c>
      <c r="G955" s="4">
        <v>44.72</v>
      </c>
      <c r="H955">
        <f>MAX(IF(E955=B955,Scoring!$A$3-Scoring!$B$3*ABS(F955-C955),Scoring!$E$3-Scoring!$F$3*ABS((100-F955)-C955)),Scoring!$A$6)</f>
        <v>44.720000000000006</v>
      </c>
      <c r="I955">
        <f t="shared" si="28"/>
      </c>
      <c r="K955">
        <f t="shared" si="29"/>
        <v>63.48</v>
      </c>
    </row>
    <row r="956" spans="1:11" ht="12.75">
      <c r="A956">
        <v>50</v>
      </c>
      <c r="B956" t="s">
        <v>76</v>
      </c>
      <c r="C956">
        <v>58.2</v>
      </c>
      <c r="D956" t="s">
        <v>8</v>
      </c>
      <c r="E956" t="s">
        <v>76</v>
      </c>
      <c r="F956" s="3">
        <v>51.72</v>
      </c>
      <c r="G956" s="4">
        <v>43.52</v>
      </c>
      <c r="H956">
        <f>MAX(IF(E956=B956,Scoring!$A$3-Scoring!$B$3*ABS(F956-C956),Scoring!$E$3-Scoring!$F$3*ABS((100-F956)-C956)),Scoring!$A$6)</f>
        <v>43.519999999999996</v>
      </c>
      <c r="I956">
        <f t="shared" si="28"/>
      </c>
      <c r="K956">
        <f t="shared" si="29"/>
        <v>51.72</v>
      </c>
    </row>
    <row r="957" spans="1:11" ht="12.75">
      <c r="A957">
        <v>50</v>
      </c>
      <c r="B957" t="s">
        <v>76</v>
      </c>
      <c r="C957">
        <v>58.2</v>
      </c>
      <c r="D957" t="s">
        <v>37</v>
      </c>
      <c r="E957" t="s">
        <v>76</v>
      </c>
      <c r="F957" s="3">
        <v>65.01</v>
      </c>
      <c r="G957" s="4">
        <v>43.19</v>
      </c>
      <c r="H957">
        <f>MAX(IF(E957=B957,Scoring!$A$3-Scoring!$B$3*ABS(F957-C957),Scoring!$E$3-Scoring!$F$3*ABS((100-F957)-C957)),Scoring!$A$6)</f>
        <v>43.19</v>
      </c>
      <c r="I957">
        <f t="shared" si="28"/>
      </c>
      <c r="K957">
        <f t="shared" si="29"/>
        <v>65.01</v>
      </c>
    </row>
    <row r="958" spans="1:11" ht="12.75">
      <c r="A958">
        <v>50</v>
      </c>
      <c r="B958" t="s">
        <v>76</v>
      </c>
      <c r="C958">
        <v>58.2</v>
      </c>
      <c r="D958" t="s">
        <v>10</v>
      </c>
      <c r="E958" t="s">
        <v>76</v>
      </c>
      <c r="F958" s="3">
        <v>51.09</v>
      </c>
      <c r="G958" s="4">
        <v>42.89</v>
      </c>
      <c r="H958">
        <f>MAX(IF(E958=B958,Scoring!$A$3-Scoring!$B$3*ABS(F958-C958),Scoring!$E$3-Scoring!$F$3*ABS((100-F958)-C958)),Scoring!$A$6)</f>
        <v>42.89</v>
      </c>
      <c r="I958">
        <f t="shared" si="28"/>
      </c>
      <c r="K958">
        <f t="shared" si="29"/>
        <v>51.09</v>
      </c>
    </row>
    <row r="959" spans="1:11" ht="12.75">
      <c r="A959">
        <v>50</v>
      </c>
      <c r="B959" t="s">
        <v>76</v>
      </c>
      <c r="C959">
        <v>58.2</v>
      </c>
      <c r="D959" t="s">
        <v>21</v>
      </c>
      <c r="E959" t="s">
        <v>76</v>
      </c>
      <c r="F959" s="3">
        <v>65.94</v>
      </c>
      <c r="G959" s="4">
        <v>42.26</v>
      </c>
      <c r="H959">
        <f>MAX(IF(E959=B959,Scoring!$A$3-Scoring!$B$3*ABS(F959-C959),Scoring!$E$3-Scoring!$F$3*ABS((100-F959)-C959)),Scoring!$A$6)</f>
        <v>42.260000000000005</v>
      </c>
      <c r="I959">
        <f t="shared" si="28"/>
      </c>
      <c r="K959">
        <f t="shared" si="29"/>
        <v>65.94</v>
      </c>
    </row>
    <row r="960" spans="1:11" ht="12.75">
      <c r="A960">
        <v>50</v>
      </c>
      <c r="B960" t="s">
        <v>76</v>
      </c>
      <c r="C960">
        <v>58.2</v>
      </c>
      <c r="D960" t="s">
        <v>78</v>
      </c>
      <c r="E960" t="s">
        <v>76</v>
      </c>
      <c r="F960" s="3">
        <v>68.01</v>
      </c>
      <c r="G960" s="4">
        <v>40.19</v>
      </c>
      <c r="H960">
        <f>MAX(IF(E960=B960,Scoring!$A$3-Scoring!$B$3*ABS(F960-C960),Scoring!$E$3-Scoring!$F$3*ABS((100-F960)-C960)),Scoring!$A$6)</f>
        <v>40.19</v>
      </c>
      <c r="I960">
        <f t="shared" si="28"/>
      </c>
      <c r="K960">
        <f t="shared" si="29"/>
        <v>68.01</v>
      </c>
    </row>
    <row r="961" spans="1:11" ht="12.75">
      <c r="A961">
        <v>50</v>
      </c>
      <c r="B961" t="s">
        <v>76</v>
      </c>
      <c r="C961">
        <v>58.2</v>
      </c>
      <c r="D961" t="s">
        <v>70</v>
      </c>
      <c r="E961" t="s">
        <v>76</v>
      </c>
      <c r="F961" s="3">
        <v>70.54</v>
      </c>
      <c r="G961" s="4">
        <v>37.66</v>
      </c>
      <c r="H961">
        <f>MAX(IF(E961=B961,Scoring!$A$3-Scoring!$B$3*ABS(F961-C961),Scoring!$E$3-Scoring!$F$3*ABS((100-F961)-C961)),Scoring!$A$6)</f>
        <v>37.66</v>
      </c>
      <c r="I961">
        <f t="shared" si="28"/>
      </c>
      <c r="K961">
        <f t="shared" si="29"/>
        <v>70.54</v>
      </c>
    </row>
    <row r="962" spans="1:11" ht="12.75">
      <c r="A962">
        <v>50</v>
      </c>
      <c r="B962" t="s">
        <v>76</v>
      </c>
      <c r="C962">
        <v>58.2</v>
      </c>
      <c r="D962" t="s">
        <v>46</v>
      </c>
      <c r="E962" t="s">
        <v>69</v>
      </c>
      <c r="F962" s="3">
        <v>51.9</v>
      </c>
      <c r="G962" s="4">
        <v>14.9</v>
      </c>
      <c r="H962">
        <f>MAX(IF(E962=B962,Scoring!$A$3-Scoring!$B$3*ABS(F962-C962),Scoring!$E$3-Scoring!$F$3*ABS((100-F962)-C962)),Scoring!$A$6)</f>
        <v>14.899999999999999</v>
      </c>
      <c r="I962">
        <f aca="true" t="shared" si="30" ref="I962:I1025">IF(H962&lt;&gt;G962,1,"")</f>
      </c>
      <c r="K962">
        <f aca="true" t="shared" si="31" ref="K962:K1025">IF(E962=B962,F962,100-F962)</f>
        <v>48.1</v>
      </c>
    </row>
    <row r="963" spans="1:11" ht="12.75">
      <c r="A963">
        <v>50</v>
      </c>
      <c r="B963" t="s">
        <v>76</v>
      </c>
      <c r="C963">
        <v>58.2</v>
      </c>
      <c r="D963" t="s">
        <v>42</v>
      </c>
      <c r="E963" t="s">
        <v>69</v>
      </c>
      <c r="F963" s="3">
        <v>51.97</v>
      </c>
      <c r="G963" s="4">
        <v>14.83</v>
      </c>
      <c r="H963">
        <f>MAX(IF(E963=B963,Scoring!$A$3-Scoring!$B$3*ABS(F963-C963),Scoring!$E$3-Scoring!$F$3*ABS((100-F963)-C963)),Scoring!$A$6)</f>
        <v>14.829999999999998</v>
      </c>
      <c r="I963">
        <f t="shared" si="30"/>
      </c>
      <c r="K963">
        <f t="shared" si="31"/>
        <v>48.03</v>
      </c>
    </row>
    <row r="964" spans="1:11" ht="12.75">
      <c r="A964">
        <v>51</v>
      </c>
      <c r="B964" t="s">
        <v>77</v>
      </c>
      <c r="C964">
        <v>70.03</v>
      </c>
      <c r="D964" t="s">
        <v>9</v>
      </c>
      <c r="E964" t="s">
        <v>77</v>
      </c>
      <c r="F964" s="3">
        <v>70</v>
      </c>
      <c r="G964" s="4">
        <v>49.97</v>
      </c>
      <c r="H964">
        <f>MAX(IF(E964=B964,Scoring!$A$3-Scoring!$B$3*ABS(F964-C964),Scoring!$E$3-Scoring!$F$3*ABS((100-F964)-C964)),Scoring!$A$6)</f>
        <v>49.97</v>
      </c>
      <c r="I964">
        <f t="shared" si="30"/>
      </c>
      <c r="K964">
        <f t="shared" si="31"/>
        <v>70</v>
      </c>
    </row>
    <row r="965" spans="1:11" ht="12.75">
      <c r="A965">
        <v>51</v>
      </c>
      <c r="B965" t="s">
        <v>77</v>
      </c>
      <c r="C965">
        <v>70.03</v>
      </c>
      <c r="D965" t="s">
        <v>26</v>
      </c>
      <c r="E965" t="s">
        <v>77</v>
      </c>
      <c r="F965" s="3">
        <v>70.21</v>
      </c>
      <c r="G965" s="4">
        <v>49.82</v>
      </c>
      <c r="H965">
        <f>MAX(IF(E965=B965,Scoring!$A$3-Scoring!$B$3*ABS(F965-C965),Scoring!$E$3-Scoring!$F$3*ABS((100-F965)-C965)),Scoring!$A$6)</f>
        <v>49.82000000000001</v>
      </c>
      <c r="I965">
        <f t="shared" si="30"/>
      </c>
      <c r="K965">
        <f t="shared" si="31"/>
        <v>70.21</v>
      </c>
    </row>
    <row r="966" spans="1:11" ht="12.75">
      <c r="A966">
        <v>51</v>
      </c>
      <c r="B966" t="s">
        <v>77</v>
      </c>
      <c r="C966">
        <v>70.03</v>
      </c>
      <c r="D966" t="s">
        <v>21</v>
      </c>
      <c r="E966" t="s">
        <v>77</v>
      </c>
      <c r="F966" s="3">
        <v>69.48</v>
      </c>
      <c r="G966" s="4">
        <v>49.45</v>
      </c>
      <c r="H966">
        <f>MAX(IF(E966=B966,Scoring!$A$3-Scoring!$B$3*ABS(F966-C966),Scoring!$E$3-Scoring!$F$3*ABS((100-F966)-C966)),Scoring!$A$6)</f>
        <v>49.45</v>
      </c>
      <c r="I966">
        <f t="shared" si="30"/>
      </c>
      <c r="K966">
        <f t="shared" si="31"/>
        <v>69.48</v>
      </c>
    </row>
    <row r="967" spans="1:11" ht="12.75">
      <c r="A967">
        <v>51</v>
      </c>
      <c r="B967" t="s">
        <v>77</v>
      </c>
      <c r="C967">
        <v>70.03</v>
      </c>
      <c r="D967" t="s">
        <v>24</v>
      </c>
      <c r="E967" t="s">
        <v>77</v>
      </c>
      <c r="F967" s="3">
        <v>68.92</v>
      </c>
      <c r="G967" s="4">
        <v>48.89</v>
      </c>
      <c r="H967">
        <f>MAX(IF(E967=B967,Scoring!$A$3-Scoring!$B$3*ABS(F967-C967),Scoring!$E$3-Scoring!$F$3*ABS((100-F967)-C967)),Scoring!$A$6)</f>
        <v>48.89</v>
      </c>
      <c r="I967">
        <f t="shared" si="30"/>
      </c>
      <c r="K967">
        <f t="shared" si="31"/>
        <v>68.92</v>
      </c>
    </row>
    <row r="968" spans="1:11" ht="12.75">
      <c r="A968">
        <v>51</v>
      </c>
      <c r="B968" t="s">
        <v>77</v>
      </c>
      <c r="C968">
        <v>70.03</v>
      </c>
      <c r="D968" t="s">
        <v>105</v>
      </c>
      <c r="E968" t="s">
        <v>77</v>
      </c>
      <c r="F968" s="3">
        <v>68.56</v>
      </c>
      <c r="G968" s="4">
        <v>48.53</v>
      </c>
      <c r="H968">
        <f>MAX(IF(E968=B968,Scoring!$A$3-Scoring!$B$3*ABS(F968-C968),Scoring!$E$3-Scoring!$F$3*ABS((100-F968)-C968)),Scoring!$A$6)</f>
        <v>48.53</v>
      </c>
      <c r="I968">
        <f t="shared" si="30"/>
      </c>
      <c r="K968">
        <f t="shared" si="31"/>
        <v>68.56</v>
      </c>
    </row>
    <row r="969" spans="1:11" ht="12.75">
      <c r="A969">
        <v>51</v>
      </c>
      <c r="B969" t="s">
        <v>77</v>
      </c>
      <c r="C969">
        <v>70.03</v>
      </c>
      <c r="D969" t="s">
        <v>42</v>
      </c>
      <c r="E969" t="s">
        <v>77</v>
      </c>
      <c r="F969" s="3">
        <v>68.31</v>
      </c>
      <c r="G969" s="4">
        <v>48.28</v>
      </c>
      <c r="H969">
        <f>MAX(IF(E969=B969,Scoring!$A$3-Scoring!$B$3*ABS(F969-C969),Scoring!$E$3-Scoring!$F$3*ABS((100-F969)-C969)),Scoring!$A$6)</f>
        <v>48.28</v>
      </c>
      <c r="I969">
        <f t="shared" si="30"/>
      </c>
      <c r="K969">
        <f t="shared" si="31"/>
        <v>68.31</v>
      </c>
    </row>
    <row r="970" spans="1:11" ht="12.75">
      <c r="A970">
        <v>51</v>
      </c>
      <c r="B970" t="s">
        <v>77</v>
      </c>
      <c r="C970">
        <v>70.03</v>
      </c>
      <c r="D970" t="s">
        <v>43</v>
      </c>
      <c r="E970" t="s">
        <v>77</v>
      </c>
      <c r="F970" s="3">
        <v>72</v>
      </c>
      <c r="G970" s="4">
        <v>48.03</v>
      </c>
      <c r="H970">
        <f>MAX(IF(E970=B970,Scoring!$A$3-Scoring!$B$3*ABS(F970-C970),Scoring!$E$3-Scoring!$F$3*ABS((100-F970)-C970)),Scoring!$A$6)</f>
        <v>48.03</v>
      </c>
      <c r="I970">
        <f t="shared" si="30"/>
      </c>
      <c r="K970">
        <f t="shared" si="31"/>
        <v>72</v>
      </c>
    </row>
    <row r="971" spans="1:11" ht="12.75">
      <c r="A971">
        <v>51</v>
      </c>
      <c r="B971" t="s">
        <v>77</v>
      </c>
      <c r="C971">
        <v>70.03</v>
      </c>
      <c r="D971" t="s">
        <v>111</v>
      </c>
      <c r="E971" t="s">
        <v>77</v>
      </c>
      <c r="F971" s="3">
        <v>68</v>
      </c>
      <c r="G971" s="4">
        <v>47.97</v>
      </c>
      <c r="H971">
        <f>MAX(IF(E971=B971,Scoring!$A$3-Scoring!$B$3*ABS(F971-C971),Scoring!$E$3-Scoring!$F$3*ABS((100-F971)-C971)),Scoring!$A$6)</f>
        <v>47.97</v>
      </c>
      <c r="I971">
        <f t="shared" si="30"/>
      </c>
      <c r="K971">
        <f t="shared" si="31"/>
        <v>68</v>
      </c>
    </row>
    <row r="972" spans="1:11" ht="12.75">
      <c r="A972">
        <v>51</v>
      </c>
      <c r="B972" t="s">
        <v>77</v>
      </c>
      <c r="C972">
        <v>70.03</v>
      </c>
      <c r="D972" t="s">
        <v>49</v>
      </c>
      <c r="E972" t="s">
        <v>77</v>
      </c>
      <c r="F972" s="3">
        <v>72.43</v>
      </c>
      <c r="G972" s="4">
        <v>47.6</v>
      </c>
      <c r="H972">
        <f>MAX(IF(E972=B972,Scoring!$A$3-Scoring!$B$3*ABS(F972-C972),Scoring!$E$3-Scoring!$F$3*ABS((100-F972)-C972)),Scoring!$A$6)</f>
        <v>47.599999999999994</v>
      </c>
      <c r="I972">
        <f t="shared" si="30"/>
      </c>
      <c r="K972">
        <f t="shared" si="31"/>
        <v>72.43</v>
      </c>
    </row>
    <row r="973" spans="1:11" ht="12.75">
      <c r="A973">
        <v>51</v>
      </c>
      <c r="B973" t="s">
        <v>77</v>
      </c>
      <c r="C973">
        <v>70.03</v>
      </c>
      <c r="D973" t="s">
        <v>46</v>
      </c>
      <c r="E973" t="s">
        <v>77</v>
      </c>
      <c r="F973" s="3">
        <v>67.6</v>
      </c>
      <c r="G973" s="4">
        <v>47.57</v>
      </c>
      <c r="H973">
        <f>MAX(IF(E973=B973,Scoring!$A$3-Scoring!$B$3*ABS(F973-C973),Scoring!$E$3-Scoring!$F$3*ABS((100-F973)-C973)),Scoring!$A$6)</f>
        <v>47.56999999999999</v>
      </c>
      <c r="I973">
        <f t="shared" si="30"/>
      </c>
      <c r="K973">
        <f t="shared" si="31"/>
        <v>67.6</v>
      </c>
    </row>
    <row r="974" spans="1:11" ht="12.75">
      <c r="A974">
        <v>51</v>
      </c>
      <c r="B974" t="s">
        <v>77</v>
      </c>
      <c r="C974">
        <v>70.03</v>
      </c>
      <c r="D974" t="s">
        <v>93</v>
      </c>
      <c r="E974" t="s">
        <v>77</v>
      </c>
      <c r="F974" s="3">
        <v>67.1</v>
      </c>
      <c r="G974" s="4">
        <v>47.07</v>
      </c>
      <c r="H974">
        <f>MAX(IF(E974=B974,Scoring!$A$3-Scoring!$B$3*ABS(F974-C974),Scoring!$E$3-Scoring!$F$3*ABS((100-F974)-C974)),Scoring!$A$6)</f>
        <v>47.06999999999999</v>
      </c>
      <c r="I974">
        <f t="shared" si="30"/>
      </c>
      <c r="K974">
        <f t="shared" si="31"/>
        <v>67.1</v>
      </c>
    </row>
    <row r="975" spans="1:11" ht="12.75">
      <c r="A975">
        <v>51</v>
      </c>
      <c r="B975" t="s">
        <v>77</v>
      </c>
      <c r="C975">
        <v>70.03</v>
      </c>
      <c r="D975" t="s">
        <v>37</v>
      </c>
      <c r="E975" t="s">
        <v>77</v>
      </c>
      <c r="F975" s="3">
        <v>67.09</v>
      </c>
      <c r="G975" s="4">
        <v>47.06</v>
      </c>
      <c r="H975">
        <f>MAX(IF(E975=B975,Scoring!$A$3-Scoring!$B$3*ABS(F975-C975),Scoring!$E$3-Scoring!$F$3*ABS((100-F975)-C975)),Scoring!$A$6)</f>
        <v>47.06</v>
      </c>
      <c r="I975">
        <f t="shared" si="30"/>
      </c>
      <c r="K975">
        <f t="shared" si="31"/>
        <v>67.09</v>
      </c>
    </row>
    <row r="976" spans="1:11" ht="12.75">
      <c r="A976">
        <v>51</v>
      </c>
      <c r="B976" t="s">
        <v>77</v>
      </c>
      <c r="C976">
        <v>70.03</v>
      </c>
      <c r="D976" t="s">
        <v>112</v>
      </c>
      <c r="E976" t="s">
        <v>77</v>
      </c>
      <c r="F976" s="3">
        <v>73.31</v>
      </c>
      <c r="G976" s="4">
        <v>46.72</v>
      </c>
      <c r="H976">
        <f>MAX(IF(E976=B976,Scoring!$A$3-Scoring!$B$3*ABS(F976-C976),Scoring!$E$3-Scoring!$F$3*ABS((100-F976)-C976)),Scoring!$A$6)</f>
        <v>46.72</v>
      </c>
      <c r="I976">
        <f t="shared" si="30"/>
      </c>
      <c r="K976">
        <f t="shared" si="31"/>
        <v>73.31</v>
      </c>
    </row>
    <row r="977" spans="1:11" ht="12.75">
      <c r="A977">
        <v>51</v>
      </c>
      <c r="B977" t="s">
        <v>77</v>
      </c>
      <c r="C977">
        <v>70.03</v>
      </c>
      <c r="D977" t="s">
        <v>45</v>
      </c>
      <c r="E977" t="s">
        <v>77</v>
      </c>
      <c r="F977" s="3">
        <v>66.69</v>
      </c>
      <c r="G977" s="4">
        <v>46.66</v>
      </c>
      <c r="H977">
        <f>MAX(IF(E977=B977,Scoring!$A$3-Scoring!$B$3*ABS(F977-C977),Scoring!$E$3-Scoring!$F$3*ABS((100-F977)-C977)),Scoring!$A$6)</f>
        <v>46.66</v>
      </c>
      <c r="I977">
        <f t="shared" si="30"/>
      </c>
      <c r="K977">
        <f t="shared" si="31"/>
        <v>66.69</v>
      </c>
    </row>
    <row r="978" spans="1:11" ht="12.75">
      <c r="A978">
        <v>51</v>
      </c>
      <c r="B978" t="s">
        <v>77</v>
      </c>
      <c r="C978">
        <v>70.03</v>
      </c>
      <c r="D978" t="s">
        <v>52</v>
      </c>
      <c r="E978" t="s">
        <v>77</v>
      </c>
      <c r="F978" s="3">
        <v>66.67</v>
      </c>
      <c r="G978" s="4">
        <v>46.64</v>
      </c>
      <c r="H978">
        <f>MAX(IF(E978=B978,Scoring!$A$3-Scoring!$B$3*ABS(F978-C978),Scoring!$E$3-Scoring!$F$3*ABS((100-F978)-C978)),Scoring!$A$6)</f>
        <v>46.64</v>
      </c>
      <c r="I978">
        <f t="shared" si="30"/>
      </c>
      <c r="K978">
        <f t="shared" si="31"/>
        <v>66.67</v>
      </c>
    </row>
    <row r="979" spans="1:11" ht="12.75">
      <c r="A979">
        <v>51</v>
      </c>
      <c r="B979" t="s">
        <v>77</v>
      </c>
      <c r="C979">
        <v>70.03</v>
      </c>
      <c r="D979" t="s">
        <v>15</v>
      </c>
      <c r="E979" t="s">
        <v>77</v>
      </c>
      <c r="F979" s="3">
        <v>66.42</v>
      </c>
      <c r="G979" s="4">
        <v>46.39</v>
      </c>
      <c r="H979">
        <f>MAX(IF(E979=B979,Scoring!$A$3-Scoring!$B$3*ABS(F979-C979),Scoring!$E$3-Scoring!$F$3*ABS((100-F979)-C979)),Scoring!$A$6)</f>
        <v>46.39</v>
      </c>
      <c r="I979">
        <f t="shared" si="30"/>
      </c>
      <c r="K979">
        <f t="shared" si="31"/>
        <v>66.42</v>
      </c>
    </row>
    <row r="980" spans="1:11" ht="12.75">
      <c r="A980">
        <v>51</v>
      </c>
      <c r="B980" t="s">
        <v>77</v>
      </c>
      <c r="C980">
        <v>70.03</v>
      </c>
      <c r="D980" t="s">
        <v>78</v>
      </c>
      <c r="E980" t="s">
        <v>77</v>
      </c>
      <c r="F980" s="3">
        <v>66.34</v>
      </c>
      <c r="G980" s="4">
        <v>46.31</v>
      </c>
      <c r="H980">
        <f>MAX(IF(E980=B980,Scoring!$A$3-Scoring!$B$3*ABS(F980-C980),Scoring!$E$3-Scoring!$F$3*ABS((100-F980)-C980)),Scoring!$A$6)</f>
        <v>46.31</v>
      </c>
      <c r="I980">
        <f t="shared" si="30"/>
      </c>
      <c r="K980">
        <f t="shared" si="31"/>
        <v>66.34</v>
      </c>
    </row>
    <row r="981" spans="1:11" ht="12.75">
      <c r="A981">
        <v>51</v>
      </c>
      <c r="B981" t="s">
        <v>77</v>
      </c>
      <c r="C981">
        <v>70.03</v>
      </c>
      <c r="D981" t="s">
        <v>41</v>
      </c>
      <c r="E981" t="s">
        <v>77</v>
      </c>
      <c r="F981" s="3">
        <v>66.23</v>
      </c>
      <c r="G981" s="4">
        <v>46.2</v>
      </c>
      <c r="H981">
        <f>MAX(IF(E981=B981,Scoring!$A$3-Scoring!$B$3*ABS(F981-C981),Scoring!$E$3-Scoring!$F$3*ABS((100-F981)-C981)),Scoring!$A$6)</f>
        <v>46.2</v>
      </c>
      <c r="I981">
        <f t="shared" si="30"/>
      </c>
      <c r="K981">
        <f t="shared" si="31"/>
        <v>66.23</v>
      </c>
    </row>
    <row r="982" spans="1:11" ht="12.75">
      <c r="A982">
        <v>51</v>
      </c>
      <c r="B982" t="s">
        <v>77</v>
      </c>
      <c r="C982">
        <v>70.03</v>
      </c>
      <c r="D982" t="s">
        <v>56</v>
      </c>
      <c r="E982" t="s">
        <v>77</v>
      </c>
      <c r="F982" s="3">
        <v>73.84</v>
      </c>
      <c r="G982" s="4">
        <v>46.19</v>
      </c>
      <c r="H982">
        <f>MAX(IF(E982=B982,Scoring!$A$3-Scoring!$B$3*ABS(F982-C982),Scoring!$E$3-Scoring!$F$3*ABS((100-F982)-C982)),Scoring!$A$6)</f>
        <v>46.19</v>
      </c>
      <c r="I982">
        <f t="shared" si="30"/>
      </c>
      <c r="K982">
        <f t="shared" si="31"/>
        <v>73.84</v>
      </c>
    </row>
    <row r="983" spans="1:11" ht="12.75">
      <c r="A983">
        <v>51</v>
      </c>
      <c r="B983" t="s">
        <v>77</v>
      </c>
      <c r="C983">
        <v>70.03</v>
      </c>
      <c r="D983" t="s">
        <v>5</v>
      </c>
      <c r="E983" t="s">
        <v>77</v>
      </c>
      <c r="F983" s="3">
        <v>66.18</v>
      </c>
      <c r="G983" s="4">
        <v>46.15</v>
      </c>
      <c r="H983">
        <f>MAX(IF(E983=B983,Scoring!$A$3-Scoring!$B$3*ABS(F983-C983),Scoring!$E$3-Scoring!$F$3*ABS((100-F983)-C983)),Scoring!$A$6)</f>
        <v>46.150000000000006</v>
      </c>
      <c r="I983">
        <f t="shared" si="30"/>
      </c>
      <c r="K983">
        <f t="shared" si="31"/>
        <v>66.18</v>
      </c>
    </row>
    <row r="984" spans="1:11" ht="12.75">
      <c r="A984">
        <v>51</v>
      </c>
      <c r="B984" t="s">
        <v>77</v>
      </c>
      <c r="C984">
        <v>70.03</v>
      </c>
      <c r="D984" t="s">
        <v>16</v>
      </c>
      <c r="E984" t="s">
        <v>77</v>
      </c>
      <c r="F984" s="3">
        <v>65.55</v>
      </c>
      <c r="G984" s="4">
        <v>45.52</v>
      </c>
      <c r="H984">
        <f>MAX(IF(E984=B984,Scoring!$A$3-Scoring!$B$3*ABS(F984-C984),Scoring!$E$3-Scoring!$F$3*ABS((100-F984)-C984)),Scoring!$A$6)</f>
        <v>45.519999999999996</v>
      </c>
      <c r="I984">
        <f t="shared" si="30"/>
      </c>
      <c r="K984">
        <f t="shared" si="31"/>
        <v>65.55</v>
      </c>
    </row>
    <row r="985" spans="1:11" ht="12.75">
      <c r="A985">
        <v>51</v>
      </c>
      <c r="B985" t="s">
        <v>77</v>
      </c>
      <c r="C985">
        <v>70.03</v>
      </c>
      <c r="D985" t="s">
        <v>32</v>
      </c>
      <c r="E985" t="s">
        <v>77</v>
      </c>
      <c r="F985" s="3">
        <v>65.5</v>
      </c>
      <c r="G985" s="4">
        <v>45.47</v>
      </c>
      <c r="H985">
        <f>MAX(IF(E985=B985,Scoring!$A$3-Scoring!$B$3*ABS(F985-C985),Scoring!$E$3-Scoring!$F$3*ABS((100-F985)-C985)),Scoring!$A$6)</f>
        <v>45.47</v>
      </c>
      <c r="I985">
        <f t="shared" si="30"/>
      </c>
      <c r="K985">
        <f t="shared" si="31"/>
        <v>65.5</v>
      </c>
    </row>
    <row r="986" spans="1:11" ht="12.75">
      <c r="A986">
        <v>51</v>
      </c>
      <c r="B986" t="s">
        <v>77</v>
      </c>
      <c r="C986">
        <v>70.03</v>
      </c>
      <c r="D986" t="s">
        <v>11</v>
      </c>
      <c r="E986" t="s">
        <v>77</v>
      </c>
      <c r="F986" s="3">
        <v>65.43</v>
      </c>
      <c r="G986" s="4">
        <v>45.4</v>
      </c>
      <c r="H986">
        <f>MAX(IF(E986=B986,Scoring!$A$3-Scoring!$B$3*ABS(F986-C986),Scoring!$E$3-Scoring!$F$3*ABS((100-F986)-C986)),Scoring!$A$6)</f>
        <v>45.400000000000006</v>
      </c>
      <c r="I986">
        <f t="shared" si="30"/>
      </c>
      <c r="K986">
        <f t="shared" si="31"/>
        <v>65.43</v>
      </c>
    </row>
    <row r="987" spans="1:11" ht="12.75">
      <c r="A987">
        <v>51</v>
      </c>
      <c r="B987" t="s">
        <v>77</v>
      </c>
      <c r="C987">
        <v>70.03</v>
      </c>
      <c r="D987" t="s">
        <v>70</v>
      </c>
      <c r="E987" t="s">
        <v>77</v>
      </c>
      <c r="F987" s="3">
        <v>74.68</v>
      </c>
      <c r="G987" s="4">
        <v>45.35</v>
      </c>
      <c r="H987">
        <f>MAX(IF(E987=B987,Scoring!$A$3-Scoring!$B$3*ABS(F987-C987),Scoring!$E$3-Scoring!$F$3*ABS((100-F987)-C987)),Scoring!$A$6)</f>
        <v>45.349999999999994</v>
      </c>
      <c r="I987">
        <f t="shared" si="30"/>
      </c>
      <c r="K987">
        <f t="shared" si="31"/>
        <v>74.68</v>
      </c>
    </row>
    <row r="988" spans="1:11" ht="12.75">
      <c r="A988">
        <v>51</v>
      </c>
      <c r="B988" t="s">
        <v>77</v>
      </c>
      <c r="C988">
        <v>70.03</v>
      </c>
      <c r="D988" t="s">
        <v>92</v>
      </c>
      <c r="E988" t="s">
        <v>77</v>
      </c>
      <c r="F988" s="3">
        <v>65.35</v>
      </c>
      <c r="G988" s="4">
        <v>45.32</v>
      </c>
      <c r="H988">
        <f>MAX(IF(E988=B988,Scoring!$A$3-Scoring!$B$3*ABS(F988-C988),Scoring!$E$3-Scoring!$F$3*ABS((100-F988)-C988)),Scoring!$A$6)</f>
        <v>45.31999999999999</v>
      </c>
      <c r="I988">
        <f t="shared" si="30"/>
      </c>
      <c r="K988">
        <f t="shared" si="31"/>
        <v>65.35</v>
      </c>
    </row>
    <row r="989" spans="1:11" ht="12.75">
      <c r="A989">
        <v>51</v>
      </c>
      <c r="B989" t="s">
        <v>77</v>
      </c>
      <c r="C989">
        <v>70.03</v>
      </c>
      <c r="D989" t="s">
        <v>72</v>
      </c>
      <c r="E989" t="s">
        <v>77</v>
      </c>
      <c r="F989" s="3">
        <v>65</v>
      </c>
      <c r="G989" s="4">
        <v>44.97</v>
      </c>
      <c r="H989">
        <f>MAX(IF(E989=B989,Scoring!$A$3-Scoring!$B$3*ABS(F989-C989),Scoring!$E$3-Scoring!$F$3*ABS((100-F989)-C989)),Scoring!$A$6)</f>
        <v>44.97</v>
      </c>
      <c r="I989">
        <f t="shared" si="30"/>
      </c>
      <c r="K989">
        <f t="shared" si="31"/>
        <v>65</v>
      </c>
    </row>
    <row r="990" spans="1:11" ht="12.75">
      <c r="A990">
        <v>51</v>
      </c>
      <c r="B990" t="s">
        <v>77</v>
      </c>
      <c r="C990">
        <v>70.03</v>
      </c>
      <c r="D990" t="s">
        <v>29</v>
      </c>
      <c r="E990" t="s">
        <v>77</v>
      </c>
      <c r="F990" s="3">
        <v>65</v>
      </c>
      <c r="G990" s="4">
        <v>44.97</v>
      </c>
      <c r="H990">
        <f>MAX(IF(E990=B990,Scoring!$A$3-Scoring!$B$3*ABS(F990-C990),Scoring!$E$3-Scoring!$F$3*ABS((100-F990)-C990)),Scoring!$A$6)</f>
        <v>44.97</v>
      </c>
      <c r="I990">
        <f t="shared" si="30"/>
      </c>
      <c r="K990">
        <f t="shared" si="31"/>
        <v>65</v>
      </c>
    </row>
    <row r="991" spans="1:11" ht="12.75">
      <c r="A991">
        <v>51</v>
      </c>
      <c r="B991" t="s">
        <v>77</v>
      </c>
      <c r="C991">
        <v>70.03</v>
      </c>
      <c r="D991" t="s">
        <v>36</v>
      </c>
      <c r="E991" t="s">
        <v>77</v>
      </c>
      <c r="F991" s="3">
        <v>64.89</v>
      </c>
      <c r="G991" s="4">
        <v>44.86</v>
      </c>
      <c r="H991">
        <f>MAX(IF(E991=B991,Scoring!$A$3-Scoring!$B$3*ABS(F991-C991),Scoring!$E$3-Scoring!$F$3*ABS((100-F991)-C991)),Scoring!$A$6)</f>
        <v>44.86</v>
      </c>
      <c r="I991">
        <f t="shared" si="30"/>
      </c>
      <c r="K991">
        <f t="shared" si="31"/>
        <v>64.89</v>
      </c>
    </row>
    <row r="992" spans="1:11" ht="12.75">
      <c r="A992">
        <v>51</v>
      </c>
      <c r="B992" t="s">
        <v>77</v>
      </c>
      <c r="C992">
        <v>70.03</v>
      </c>
      <c r="D992" t="s">
        <v>35</v>
      </c>
      <c r="E992" t="s">
        <v>77</v>
      </c>
      <c r="F992" s="3">
        <v>64.59</v>
      </c>
      <c r="G992" s="4">
        <v>44.56</v>
      </c>
      <c r="H992">
        <f>MAX(IF(E992=B992,Scoring!$A$3-Scoring!$B$3*ABS(F992-C992),Scoring!$E$3-Scoring!$F$3*ABS((100-F992)-C992)),Scoring!$A$6)</f>
        <v>44.56</v>
      </c>
      <c r="I992">
        <f t="shared" si="30"/>
      </c>
      <c r="K992">
        <f t="shared" si="31"/>
        <v>64.59</v>
      </c>
    </row>
    <row r="993" spans="1:11" ht="12.75">
      <c r="A993">
        <v>51</v>
      </c>
      <c r="B993" t="s">
        <v>77</v>
      </c>
      <c r="C993">
        <v>70.03</v>
      </c>
      <c r="D993" t="s">
        <v>81</v>
      </c>
      <c r="E993" t="s">
        <v>77</v>
      </c>
      <c r="F993" s="3">
        <v>64.56</v>
      </c>
      <c r="G993" s="4">
        <v>44.53</v>
      </c>
      <c r="H993">
        <f>MAX(IF(E993=B993,Scoring!$A$3-Scoring!$B$3*ABS(F993-C993),Scoring!$E$3-Scoring!$F$3*ABS((100-F993)-C993)),Scoring!$A$6)</f>
        <v>44.53</v>
      </c>
      <c r="I993">
        <f t="shared" si="30"/>
      </c>
      <c r="K993">
        <f t="shared" si="31"/>
        <v>64.56</v>
      </c>
    </row>
    <row r="994" spans="1:11" ht="12.75">
      <c r="A994">
        <v>51</v>
      </c>
      <c r="B994" t="s">
        <v>77</v>
      </c>
      <c r="C994">
        <v>70.03</v>
      </c>
      <c r="D994" t="s">
        <v>13</v>
      </c>
      <c r="E994" t="s">
        <v>77</v>
      </c>
      <c r="F994" s="3">
        <v>64.46</v>
      </c>
      <c r="G994" s="4">
        <v>44.43</v>
      </c>
      <c r="H994">
        <f>MAX(IF(E994=B994,Scoring!$A$3-Scoring!$B$3*ABS(F994-C994),Scoring!$E$3-Scoring!$F$3*ABS((100-F994)-C994)),Scoring!$A$6)</f>
        <v>44.42999999999999</v>
      </c>
      <c r="I994">
        <f t="shared" si="30"/>
      </c>
      <c r="K994">
        <f t="shared" si="31"/>
        <v>64.46</v>
      </c>
    </row>
    <row r="995" spans="1:11" ht="12.75">
      <c r="A995">
        <v>51</v>
      </c>
      <c r="B995" t="s">
        <v>77</v>
      </c>
      <c r="C995">
        <v>70.03</v>
      </c>
      <c r="D995" t="s">
        <v>34</v>
      </c>
      <c r="E995" t="s">
        <v>77</v>
      </c>
      <c r="F995" s="3">
        <v>64.37</v>
      </c>
      <c r="G995" s="4">
        <v>44.34</v>
      </c>
      <c r="H995">
        <f>MAX(IF(E995=B995,Scoring!$A$3-Scoring!$B$3*ABS(F995-C995),Scoring!$E$3-Scoring!$F$3*ABS((100-F995)-C995)),Scoring!$A$6)</f>
        <v>44.34</v>
      </c>
      <c r="I995">
        <f t="shared" si="30"/>
      </c>
      <c r="K995">
        <f t="shared" si="31"/>
        <v>64.37</v>
      </c>
    </row>
    <row r="996" spans="1:11" ht="12.75">
      <c r="A996">
        <v>51</v>
      </c>
      <c r="B996" t="s">
        <v>77</v>
      </c>
      <c r="C996">
        <v>70.03</v>
      </c>
      <c r="D996" t="s">
        <v>20</v>
      </c>
      <c r="E996" t="s">
        <v>77</v>
      </c>
      <c r="F996" s="3">
        <v>64.26</v>
      </c>
      <c r="G996" s="4">
        <v>44.23</v>
      </c>
      <c r="H996">
        <f>MAX(IF(E996=B996,Scoring!$A$3-Scoring!$B$3*ABS(F996-C996),Scoring!$E$3-Scoring!$F$3*ABS((100-F996)-C996)),Scoring!$A$6)</f>
        <v>44.230000000000004</v>
      </c>
      <c r="I996">
        <f t="shared" si="30"/>
      </c>
      <c r="K996">
        <f t="shared" si="31"/>
        <v>64.26</v>
      </c>
    </row>
    <row r="997" spans="1:11" ht="12.75">
      <c r="A997">
        <v>51</v>
      </c>
      <c r="B997" t="s">
        <v>77</v>
      </c>
      <c r="C997">
        <v>70.03</v>
      </c>
      <c r="D997" t="s">
        <v>53</v>
      </c>
      <c r="E997" t="s">
        <v>77</v>
      </c>
      <c r="F997" s="3">
        <v>63.44</v>
      </c>
      <c r="G997" s="4">
        <v>43.41</v>
      </c>
      <c r="H997">
        <f>MAX(IF(E997=B997,Scoring!$A$3-Scoring!$B$3*ABS(F997-C997),Scoring!$E$3-Scoring!$F$3*ABS((100-F997)-C997)),Scoring!$A$6)</f>
        <v>43.41</v>
      </c>
      <c r="I997">
        <f t="shared" si="30"/>
      </c>
      <c r="K997">
        <f t="shared" si="31"/>
        <v>63.44</v>
      </c>
    </row>
    <row r="998" spans="1:11" ht="12.75">
      <c r="A998">
        <v>51</v>
      </c>
      <c r="B998" t="s">
        <v>77</v>
      </c>
      <c r="C998">
        <v>70.03</v>
      </c>
      <c r="D998" t="s">
        <v>103</v>
      </c>
      <c r="E998" t="s">
        <v>77</v>
      </c>
      <c r="F998" s="3">
        <v>62.8</v>
      </c>
      <c r="G998" s="4">
        <v>42.77</v>
      </c>
      <c r="H998">
        <f>MAX(IF(E998=B998,Scoring!$A$3-Scoring!$B$3*ABS(F998-C998),Scoring!$E$3-Scoring!$F$3*ABS((100-F998)-C998)),Scoring!$A$6)</f>
        <v>42.769999999999996</v>
      </c>
      <c r="I998">
        <f t="shared" si="30"/>
      </c>
      <c r="K998">
        <f t="shared" si="31"/>
        <v>62.8</v>
      </c>
    </row>
    <row r="999" spans="1:11" ht="12.75">
      <c r="A999">
        <v>51</v>
      </c>
      <c r="B999" t="s">
        <v>77</v>
      </c>
      <c r="C999">
        <v>70.03</v>
      </c>
      <c r="D999" t="s">
        <v>50</v>
      </c>
      <c r="E999" t="s">
        <v>77</v>
      </c>
      <c r="F999" s="3">
        <v>62.33</v>
      </c>
      <c r="G999" s="4">
        <v>42.3</v>
      </c>
      <c r="H999">
        <f>MAX(IF(E999=B999,Scoring!$A$3-Scoring!$B$3*ABS(F999-C999),Scoring!$E$3-Scoring!$F$3*ABS((100-F999)-C999)),Scoring!$A$6)</f>
        <v>42.3</v>
      </c>
      <c r="I999">
        <f t="shared" si="30"/>
      </c>
      <c r="K999">
        <f t="shared" si="31"/>
        <v>62.33</v>
      </c>
    </row>
    <row r="1000" spans="1:11" ht="12.75">
      <c r="A1000">
        <v>51</v>
      </c>
      <c r="B1000" t="s">
        <v>77</v>
      </c>
      <c r="C1000">
        <v>70.03</v>
      </c>
      <c r="D1000" t="s">
        <v>48</v>
      </c>
      <c r="E1000" t="s">
        <v>77</v>
      </c>
      <c r="F1000" s="3">
        <v>62.24</v>
      </c>
      <c r="G1000" s="4">
        <v>42.21</v>
      </c>
      <c r="H1000">
        <f>MAX(IF(E1000=B1000,Scoring!$A$3-Scoring!$B$3*ABS(F1000-C1000),Scoring!$E$3-Scoring!$F$3*ABS((100-F1000)-C1000)),Scoring!$A$6)</f>
        <v>42.21</v>
      </c>
      <c r="I1000">
        <f t="shared" si="30"/>
      </c>
      <c r="K1000">
        <f t="shared" si="31"/>
        <v>62.24</v>
      </c>
    </row>
    <row r="1001" spans="1:11" ht="12.75">
      <c r="A1001">
        <v>51</v>
      </c>
      <c r="B1001" t="s">
        <v>77</v>
      </c>
      <c r="C1001">
        <v>70.03</v>
      </c>
      <c r="D1001" t="s">
        <v>8</v>
      </c>
      <c r="E1001" t="s">
        <v>77</v>
      </c>
      <c r="F1001" s="3">
        <v>62.21</v>
      </c>
      <c r="G1001" s="4">
        <v>42.18</v>
      </c>
      <c r="H1001">
        <f>MAX(IF(E1001=B1001,Scoring!$A$3-Scoring!$B$3*ABS(F1001-C1001),Scoring!$E$3-Scoring!$F$3*ABS((100-F1001)-C1001)),Scoring!$A$6)</f>
        <v>42.18</v>
      </c>
      <c r="I1001">
        <f t="shared" si="30"/>
      </c>
      <c r="K1001">
        <f t="shared" si="31"/>
        <v>62.21</v>
      </c>
    </row>
    <row r="1002" spans="1:11" ht="12.75">
      <c r="A1002">
        <v>51</v>
      </c>
      <c r="B1002" t="s">
        <v>77</v>
      </c>
      <c r="C1002">
        <v>70.03</v>
      </c>
      <c r="D1002" t="s">
        <v>91</v>
      </c>
      <c r="E1002" t="s">
        <v>77</v>
      </c>
      <c r="F1002" s="3">
        <v>62.18</v>
      </c>
      <c r="G1002" s="4">
        <v>42.15</v>
      </c>
      <c r="H1002">
        <f>MAX(IF(E1002=B1002,Scoring!$A$3-Scoring!$B$3*ABS(F1002-C1002),Scoring!$E$3-Scoring!$F$3*ABS((100-F1002)-C1002)),Scoring!$A$6)</f>
        <v>42.15</v>
      </c>
      <c r="I1002">
        <f t="shared" si="30"/>
      </c>
      <c r="K1002">
        <f t="shared" si="31"/>
        <v>62.18</v>
      </c>
    </row>
    <row r="1003" spans="1:11" ht="12.75">
      <c r="A1003">
        <v>51</v>
      </c>
      <c r="B1003" t="s">
        <v>77</v>
      </c>
      <c r="C1003">
        <v>70.03</v>
      </c>
      <c r="D1003" t="s">
        <v>10</v>
      </c>
      <c r="E1003" t="s">
        <v>77</v>
      </c>
      <c r="F1003" s="3">
        <v>62.01</v>
      </c>
      <c r="G1003" s="4">
        <v>41.98</v>
      </c>
      <c r="H1003">
        <f>MAX(IF(E1003=B1003,Scoring!$A$3-Scoring!$B$3*ABS(F1003-C1003),Scoring!$E$3-Scoring!$F$3*ABS((100-F1003)-C1003)),Scoring!$A$6)</f>
        <v>41.98</v>
      </c>
      <c r="I1003">
        <f t="shared" si="30"/>
      </c>
      <c r="K1003">
        <f t="shared" si="31"/>
        <v>62.01</v>
      </c>
    </row>
    <row r="1004" spans="1:11" ht="12.75">
      <c r="A1004">
        <v>51</v>
      </c>
      <c r="B1004" t="s">
        <v>77</v>
      </c>
      <c r="C1004">
        <v>70.03</v>
      </c>
      <c r="D1004" t="s">
        <v>47</v>
      </c>
      <c r="E1004" t="s">
        <v>77</v>
      </c>
      <c r="F1004" s="3">
        <v>62</v>
      </c>
      <c r="G1004" s="4">
        <v>41.97</v>
      </c>
      <c r="H1004">
        <f>MAX(IF(E1004=B1004,Scoring!$A$3-Scoring!$B$3*ABS(F1004-C1004),Scoring!$E$3-Scoring!$F$3*ABS((100-F1004)-C1004)),Scoring!$A$6)</f>
        <v>41.97</v>
      </c>
      <c r="I1004">
        <f t="shared" si="30"/>
      </c>
      <c r="K1004">
        <f t="shared" si="31"/>
        <v>62</v>
      </c>
    </row>
    <row r="1005" spans="1:11" ht="12.75">
      <c r="A1005">
        <v>51</v>
      </c>
      <c r="B1005" t="s">
        <v>77</v>
      </c>
      <c r="C1005">
        <v>70.03</v>
      </c>
      <c r="D1005" t="s">
        <v>40</v>
      </c>
      <c r="E1005" t="s">
        <v>77</v>
      </c>
      <c r="F1005" s="3">
        <v>61.89</v>
      </c>
      <c r="G1005" s="4">
        <v>41.86</v>
      </c>
      <c r="H1005">
        <f>MAX(IF(E1005=B1005,Scoring!$A$3-Scoring!$B$3*ABS(F1005-C1005),Scoring!$E$3-Scoring!$F$3*ABS((100-F1005)-C1005)),Scoring!$A$6)</f>
        <v>41.86</v>
      </c>
      <c r="I1005">
        <f t="shared" si="30"/>
      </c>
      <c r="K1005">
        <f t="shared" si="31"/>
        <v>61.89</v>
      </c>
    </row>
    <row r="1006" spans="1:11" ht="12.75">
      <c r="A1006">
        <v>51</v>
      </c>
      <c r="B1006" t="s">
        <v>77</v>
      </c>
      <c r="C1006">
        <v>70.03</v>
      </c>
      <c r="D1006" t="s">
        <v>28</v>
      </c>
      <c r="E1006" t="s">
        <v>77</v>
      </c>
      <c r="F1006" s="3">
        <v>61.33</v>
      </c>
      <c r="G1006" s="4">
        <v>41.3</v>
      </c>
      <c r="H1006">
        <f>MAX(IF(E1006=B1006,Scoring!$A$3-Scoring!$B$3*ABS(F1006-C1006),Scoring!$E$3-Scoring!$F$3*ABS((100-F1006)-C1006)),Scoring!$A$6)</f>
        <v>41.3</v>
      </c>
      <c r="I1006">
        <f t="shared" si="30"/>
      </c>
      <c r="K1006">
        <f t="shared" si="31"/>
        <v>61.33</v>
      </c>
    </row>
    <row r="1007" spans="1:11" ht="12.75">
      <c r="A1007">
        <v>51</v>
      </c>
      <c r="B1007" t="s">
        <v>77</v>
      </c>
      <c r="C1007">
        <v>70.03</v>
      </c>
      <c r="D1007" t="s">
        <v>14</v>
      </c>
      <c r="E1007" t="s">
        <v>77</v>
      </c>
      <c r="F1007" s="3">
        <v>61.15</v>
      </c>
      <c r="G1007" s="4">
        <v>41.12</v>
      </c>
      <c r="H1007">
        <f>MAX(IF(E1007=B1007,Scoring!$A$3-Scoring!$B$3*ABS(F1007-C1007),Scoring!$E$3-Scoring!$F$3*ABS((100-F1007)-C1007)),Scoring!$A$6)</f>
        <v>41.12</v>
      </c>
      <c r="I1007">
        <f t="shared" si="30"/>
      </c>
      <c r="K1007">
        <f t="shared" si="31"/>
        <v>61.15</v>
      </c>
    </row>
    <row r="1008" spans="1:11" ht="12.75">
      <c r="A1008">
        <v>51</v>
      </c>
      <c r="B1008" t="s">
        <v>77</v>
      </c>
      <c r="C1008">
        <v>70.03</v>
      </c>
      <c r="D1008" t="s">
        <v>27</v>
      </c>
      <c r="E1008" t="s">
        <v>77</v>
      </c>
      <c r="F1008" s="3">
        <v>61</v>
      </c>
      <c r="G1008" s="4">
        <v>40.97</v>
      </c>
      <c r="H1008">
        <f>MAX(IF(E1008=B1008,Scoring!$A$3-Scoring!$B$3*ABS(F1008-C1008),Scoring!$E$3-Scoring!$F$3*ABS((100-F1008)-C1008)),Scoring!$A$6)</f>
        <v>40.97</v>
      </c>
      <c r="I1008">
        <f t="shared" si="30"/>
      </c>
      <c r="K1008">
        <f t="shared" si="31"/>
        <v>61</v>
      </c>
    </row>
    <row r="1009" spans="1:11" ht="12.75">
      <c r="A1009">
        <v>51</v>
      </c>
      <c r="B1009" t="s">
        <v>77</v>
      </c>
      <c r="C1009">
        <v>70.03</v>
      </c>
      <c r="D1009" t="s">
        <v>19</v>
      </c>
      <c r="E1009" t="s">
        <v>77</v>
      </c>
      <c r="F1009" s="3">
        <v>60.1</v>
      </c>
      <c r="G1009" s="4">
        <v>40.07</v>
      </c>
      <c r="H1009">
        <f>MAX(IF(E1009=B1009,Scoring!$A$3-Scoring!$B$3*ABS(F1009-C1009),Scoring!$E$3-Scoring!$F$3*ABS((100-F1009)-C1009)),Scoring!$A$6)</f>
        <v>40.07</v>
      </c>
      <c r="I1009">
        <f t="shared" si="30"/>
      </c>
      <c r="K1009">
        <f t="shared" si="31"/>
        <v>60.1</v>
      </c>
    </row>
    <row r="1010" spans="1:11" ht="12.75">
      <c r="A1010">
        <v>51</v>
      </c>
      <c r="B1010" t="s">
        <v>77</v>
      </c>
      <c r="C1010">
        <v>70.03</v>
      </c>
      <c r="D1010" t="s">
        <v>38</v>
      </c>
      <c r="E1010" t="s">
        <v>77</v>
      </c>
      <c r="F1010" s="3">
        <v>60</v>
      </c>
      <c r="G1010" s="4">
        <v>39.97</v>
      </c>
      <c r="H1010">
        <f>MAX(IF(E1010=B1010,Scoring!$A$3-Scoring!$B$3*ABS(F1010-C1010),Scoring!$E$3-Scoring!$F$3*ABS((100-F1010)-C1010)),Scoring!$A$6)</f>
        <v>39.97</v>
      </c>
      <c r="I1010">
        <f t="shared" si="30"/>
      </c>
      <c r="K1010">
        <f t="shared" si="31"/>
        <v>60</v>
      </c>
    </row>
    <row r="1011" spans="1:11" ht="12.75">
      <c r="A1011">
        <v>51</v>
      </c>
      <c r="B1011" t="s">
        <v>77</v>
      </c>
      <c r="C1011">
        <v>70.03</v>
      </c>
      <c r="D1011" t="s">
        <v>33</v>
      </c>
      <c r="E1011" t="s">
        <v>77</v>
      </c>
      <c r="F1011" s="3">
        <v>59.99</v>
      </c>
      <c r="G1011" s="4">
        <v>39.96</v>
      </c>
      <c r="H1011">
        <f>MAX(IF(E1011=B1011,Scoring!$A$3-Scoring!$B$3*ABS(F1011-C1011),Scoring!$E$3-Scoring!$F$3*ABS((100-F1011)-C1011)),Scoring!$A$6)</f>
        <v>39.96</v>
      </c>
      <c r="I1011">
        <f t="shared" si="30"/>
      </c>
      <c r="K1011">
        <f t="shared" si="31"/>
        <v>59.99</v>
      </c>
    </row>
    <row r="1012" spans="1:11" ht="12.75">
      <c r="A1012">
        <v>51</v>
      </c>
      <c r="B1012" t="s">
        <v>77</v>
      </c>
      <c r="C1012">
        <v>70.03</v>
      </c>
      <c r="D1012" t="s">
        <v>17</v>
      </c>
      <c r="E1012" t="s">
        <v>77</v>
      </c>
      <c r="F1012" s="3">
        <v>59.15</v>
      </c>
      <c r="G1012" s="4">
        <v>39.12</v>
      </c>
      <c r="H1012">
        <f>MAX(IF(E1012=B1012,Scoring!$A$3-Scoring!$B$3*ABS(F1012-C1012),Scoring!$E$3-Scoring!$F$3*ABS((100-F1012)-C1012)),Scoring!$A$6)</f>
        <v>39.12</v>
      </c>
      <c r="I1012">
        <f t="shared" si="30"/>
      </c>
      <c r="K1012">
        <f t="shared" si="31"/>
        <v>59.15</v>
      </c>
    </row>
    <row r="1013" spans="1:11" ht="12.75">
      <c r="A1013">
        <v>51</v>
      </c>
      <c r="B1013" t="s">
        <v>77</v>
      </c>
      <c r="C1013">
        <v>70.03</v>
      </c>
      <c r="D1013" t="s">
        <v>12</v>
      </c>
      <c r="E1013" t="s">
        <v>77</v>
      </c>
      <c r="F1013" s="3">
        <v>58.63</v>
      </c>
      <c r="G1013" s="4">
        <v>38.6</v>
      </c>
      <c r="H1013">
        <f>MAX(IF(E1013=B1013,Scoring!$A$3-Scoring!$B$3*ABS(F1013-C1013),Scoring!$E$3-Scoring!$F$3*ABS((100-F1013)-C1013)),Scoring!$A$6)</f>
        <v>38.6</v>
      </c>
      <c r="I1013">
        <f t="shared" si="30"/>
      </c>
      <c r="K1013">
        <f t="shared" si="31"/>
        <v>58.63</v>
      </c>
    </row>
    <row r="1014" spans="1:11" ht="12.75">
      <c r="A1014">
        <v>51</v>
      </c>
      <c r="B1014" t="s">
        <v>77</v>
      </c>
      <c r="C1014">
        <v>70.03</v>
      </c>
      <c r="D1014" t="s">
        <v>18</v>
      </c>
      <c r="E1014" t="s">
        <v>77</v>
      </c>
      <c r="F1014" s="3">
        <v>57.44</v>
      </c>
      <c r="G1014" s="4">
        <v>37.41</v>
      </c>
      <c r="H1014">
        <f>MAX(IF(E1014=B1014,Scoring!$A$3-Scoring!$B$3*ABS(F1014-C1014),Scoring!$E$3-Scoring!$F$3*ABS((100-F1014)-C1014)),Scoring!$A$6)</f>
        <v>37.41</v>
      </c>
      <c r="I1014">
        <f t="shared" si="30"/>
      </c>
      <c r="K1014">
        <f t="shared" si="31"/>
        <v>57.44</v>
      </c>
    </row>
    <row r="1015" spans="1:11" ht="12.75">
      <c r="A1015">
        <v>51</v>
      </c>
      <c r="B1015" t="s">
        <v>77</v>
      </c>
      <c r="C1015">
        <v>70.03</v>
      </c>
      <c r="D1015" t="s">
        <v>110</v>
      </c>
      <c r="E1015" t="s">
        <v>77</v>
      </c>
      <c r="F1015" s="3">
        <v>56.19</v>
      </c>
      <c r="G1015" s="4">
        <v>36.16</v>
      </c>
      <c r="H1015">
        <f>MAX(IF(E1015=B1015,Scoring!$A$3-Scoring!$B$3*ABS(F1015-C1015),Scoring!$E$3-Scoring!$F$3*ABS((100-F1015)-C1015)),Scoring!$A$6)</f>
        <v>36.16</v>
      </c>
      <c r="I1015">
        <f t="shared" si="30"/>
      </c>
      <c r="K1015">
        <f t="shared" si="31"/>
        <v>56.19</v>
      </c>
    </row>
    <row r="1016" spans="1:11" ht="12.75">
      <c r="A1016">
        <v>51</v>
      </c>
      <c r="B1016" t="s">
        <v>77</v>
      </c>
      <c r="C1016">
        <v>70.03</v>
      </c>
      <c r="D1016" t="s">
        <v>54</v>
      </c>
      <c r="E1016" t="s">
        <v>80</v>
      </c>
      <c r="F1016" s="3">
        <v>50.42</v>
      </c>
      <c r="G1016" s="4">
        <v>4.55</v>
      </c>
      <c r="H1016">
        <f>MAX(IF(E1016=B1016,Scoring!$A$3-Scoring!$B$3*ABS(F1016-C1016),Scoring!$E$3-Scoring!$F$3*ABS((100-F1016)-C1016)),Scoring!$A$6)</f>
        <v>4.549999999999997</v>
      </c>
      <c r="I1016">
        <f t="shared" si="30"/>
      </c>
      <c r="K1016">
        <f t="shared" si="31"/>
        <v>49.58</v>
      </c>
    </row>
    <row r="1017" spans="1:11" ht="12.75">
      <c r="A1017">
        <v>52</v>
      </c>
      <c r="B1017" t="s">
        <v>88</v>
      </c>
      <c r="C1017">
        <v>53.02</v>
      </c>
      <c r="D1017" t="s">
        <v>38</v>
      </c>
      <c r="E1017" t="s">
        <v>88</v>
      </c>
      <c r="F1017" s="3">
        <v>53</v>
      </c>
      <c r="G1017" s="4">
        <v>49.98</v>
      </c>
      <c r="H1017">
        <f>MAX(IF(E1017=B1017,Scoring!$A$3-Scoring!$B$3*ABS(F1017-C1017),Scoring!$E$3-Scoring!$F$3*ABS((100-F1017)-C1017)),Scoring!$A$6)</f>
        <v>49.98</v>
      </c>
      <c r="I1017">
        <f t="shared" si="30"/>
      </c>
      <c r="K1017">
        <f t="shared" si="31"/>
        <v>53</v>
      </c>
    </row>
    <row r="1018" spans="1:11" ht="12.75">
      <c r="A1018">
        <v>52</v>
      </c>
      <c r="B1018" t="s">
        <v>88</v>
      </c>
      <c r="C1018">
        <v>53.02</v>
      </c>
      <c r="D1018" t="s">
        <v>17</v>
      </c>
      <c r="E1018" t="s">
        <v>88</v>
      </c>
      <c r="F1018" s="3">
        <v>52.97</v>
      </c>
      <c r="G1018" s="4">
        <v>49.95</v>
      </c>
      <c r="H1018">
        <f>MAX(IF(E1018=B1018,Scoring!$A$3-Scoring!$B$3*ABS(F1018-C1018),Scoring!$E$3-Scoring!$F$3*ABS((100-F1018)-C1018)),Scoring!$A$6)</f>
        <v>49.949999999999996</v>
      </c>
      <c r="I1018">
        <f t="shared" si="30"/>
      </c>
      <c r="K1018">
        <f t="shared" si="31"/>
        <v>52.97</v>
      </c>
    </row>
    <row r="1019" spans="1:11" ht="12.75">
      <c r="A1019">
        <v>52</v>
      </c>
      <c r="B1019" t="s">
        <v>88</v>
      </c>
      <c r="C1019">
        <v>53.02</v>
      </c>
      <c r="D1019" t="s">
        <v>40</v>
      </c>
      <c r="E1019" t="s">
        <v>88</v>
      </c>
      <c r="F1019" s="3">
        <v>53.27</v>
      </c>
      <c r="G1019" s="4">
        <v>49.75</v>
      </c>
      <c r="H1019">
        <f>MAX(IF(E1019=B1019,Scoring!$A$3-Scoring!$B$3*ABS(F1019-C1019),Scoring!$E$3-Scoring!$F$3*ABS((100-F1019)-C1019)),Scoring!$A$6)</f>
        <v>49.75</v>
      </c>
      <c r="I1019">
        <f t="shared" si="30"/>
      </c>
      <c r="K1019">
        <f t="shared" si="31"/>
        <v>53.27</v>
      </c>
    </row>
    <row r="1020" spans="1:11" ht="12.75">
      <c r="A1020">
        <v>52</v>
      </c>
      <c r="B1020" t="s">
        <v>88</v>
      </c>
      <c r="C1020">
        <v>53.02</v>
      </c>
      <c r="D1020" t="s">
        <v>10</v>
      </c>
      <c r="E1020" t="s">
        <v>88</v>
      </c>
      <c r="F1020" s="3">
        <v>53.31</v>
      </c>
      <c r="G1020" s="4">
        <v>49.71</v>
      </c>
      <c r="H1020">
        <f>MAX(IF(E1020=B1020,Scoring!$A$3-Scoring!$B$3*ABS(F1020-C1020),Scoring!$E$3-Scoring!$F$3*ABS((100-F1020)-C1020)),Scoring!$A$6)</f>
        <v>49.71</v>
      </c>
      <c r="I1020">
        <f t="shared" si="30"/>
      </c>
      <c r="K1020">
        <f t="shared" si="31"/>
        <v>53.31</v>
      </c>
    </row>
    <row r="1021" spans="1:11" ht="12.75">
      <c r="A1021">
        <v>52</v>
      </c>
      <c r="B1021" t="s">
        <v>88</v>
      </c>
      <c r="C1021">
        <v>53.02</v>
      </c>
      <c r="D1021" t="s">
        <v>12</v>
      </c>
      <c r="E1021" t="s">
        <v>88</v>
      </c>
      <c r="F1021" s="3">
        <v>52.63</v>
      </c>
      <c r="G1021" s="4">
        <v>49.61</v>
      </c>
      <c r="H1021">
        <f>MAX(IF(E1021=B1021,Scoring!$A$3-Scoring!$B$3*ABS(F1021-C1021),Scoring!$E$3-Scoring!$F$3*ABS((100-F1021)-C1021)),Scoring!$A$6)</f>
        <v>49.61</v>
      </c>
      <c r="I1021">
        <f t="shared" si="30"/>
      </c>
      <c r="K1021">
        <f t="shared" si="31"/>
        <v>52.63</v>
      </c>
    </row>
    <row r="1022" spans="1:11" ht="12.75">
      <c r="A1022">
        <v>52</v>
      </c>
      <c r="B1022" t="s">
        <v>88</v>
      </c>
      <c r="C1022">
        <v>53.02</v>
      </c>
      <c r="D1022" t="s">
        <v>35</v>
      </c>
      <c r="E1022" t="s">
        <v>88</v>
      </c>
      <c r="F1022" s="3">
        <v>52.37</v>
      </c>
      <c r="G1022" s="4">
        <v>49.35</v>
      </c>
      <c r="H1022">
        <f>MAX(IF(E1022=B1022,Scoring!$A$3-Scoring!$B$3*ABS(F1022-C1022),Scoring!$E$3-Scoring!$F$3*ABS((100-F1022)-C1022)),Scoring!$A$6)</f>
        <v>49.349999999999994</v>
      </c>
      <c r="I1022">
        <f t="shared" si="30"/>
      </c>
      <c r="K1022">
        <f t="shared" si="31"/>
        <v>52.37</v>
      </c>
    </row>
    <row r="1023" spans="1:11" ht="12.75">
      <c r="A1023">
        <v>52</v>
      </c>
      <c r="B1023" t="s">
        <v>88</v>
      </c>
      <c r="C1023">
        <v>53.02</v>
      </c>
      <c r="D1023" t="s">
        <v>78</v>
      </c>
      <c r="E1023" t="s">
        <v>88</v>
      </c>
      <c r="F1023" s="3">
        <v>52.12</v>
      </c>
      <c r="G1023" s="4">
        <v>49.1</v>
      </c>
      <c r="H1023">
        <f>MAX(IF(E1023=B1023,Scoring!$A$3-Scoring!$B$3*ABS(F1023-C1023),Scoring!$E$3-Scoring!$F$3*ABS((100-F1023)-C1023)),Scoring!$A$6)</f>
        <v>49.099999999999994</v>
      </c>
      <c r="I1023">
        <f t="shared" si="30"/>
      </c>
      <c r="K1023">
        <f t="shared" si="31"/>
        <v>52.12</v>
      </c>
    </row>
    <row r="1024" spans="1:11" ht="12.75">
      <c r="A1024">
        <v>52</v>
      </c>
      <c r="B1024" t="s">
        <v>88</v>
      </c>
      <c r="C1024">
        <v>53.02</v>
      </c>
      <c r="D1024" t="s">
        <v>32</v>
      </c>
      <c r="E1024" t="s">
        <v>88</v>
      </c>
      <c r="F1024" s="3">
        <v>54.1</v>
      </c>
      <c r="G1024" s="4">
        <v>48.92</v>
      </c>
      <c r="H1024">
        <f>MAX(IF(E1024=B1024,Scoring!$A$3-Scoring!$B$3*ABS(F1024-C1024),Scoring!$E$3-Scoring!$F$3*ABS((100-F1024)-C1024)),Scoring!$A$6)</f>
        <v>48.92</v>
      </c>
      <c r="I1024">
        <f t="shared" si="30"/>
      </c>
      <c r="K1024">
        <f t="shared" si="31"/>
        <v>54.1</v>
      </c>
    </row>
    <row r="1025" spans="1:11" ht="12.75">
      <c r="A1025">
        <v>52</v>
      </c>
      <c r="B1025" t="s">
        <v>88</v>
      </c>
      <c r="C1025">
        <v>53.02</v>
      </c>
      <c r="D1025" t="s">
        <v>48</v>
      </c>
      <c r="E1025" t="s">
        <v>88</v>
      </c>
      <c r="F1025" s="3">
        <v>54.24</v>
      </c>
      <c r="G1025" s="4">
        <v>48.78</v>
      </c>
      <c r="H1025">
        <f>MAX(IF(E1025=B1025,Scoring!$A$3-Scoring!$B$3*ABS(F1025-C1025),Scoring!$E$3-Scoring!$F$3*ABS((100-F1025)-C1025)),Scoring!$A$6)</f>
        <v>48.78</v>
      </c>
      <c r="I1025">
        <f t="shared" si="30"/>
      </c>
      <c r="K1025">
        <f t="shared" si="31"/>
        <v>54.24</v>
      </c>
    </row>
    <row r="1026" spans="1:11" ht="12.75">
      <c r="A1026">
        <v>52</v>
      </c>
      <c r="B1026" t="s">
        <v>88</v>
      </c>
      <c r="C1026">
        <v>53.02</v>
      </c>
      <c r="D1026" t="s">
        <v>16</v>
      </c>
      <c r="E1026" t="s">
        <v>88</v>
      </c>
      <c r="F1026" s="3">
        <v>54.28</v>
      </c>
      <c r="G1026" s="4">
        <v>48.74</v>
      </c>
      <c r="H1026">
        <f>MAX(IF(E1026=B1026,Scoring!$A$3-Scoring!$B$3*ABS(F1026-C1026),Scoring!$E$3-Scoring!$F$3*ABS((100-F1026)-C1026)),Scoring!$A$6)</f>
        <v>48.74</v>
      </c>
      <c r="I1026">
        <f aca="true" t="shared" si="32" ref="I1026:I1089">IF(H1026&lt;&gt;G1026,1,"")</f>
      </c>
      <c r="K1026">
        <f aca="true" t="shared" si="33" ref="K1026:K1089">IF(E1026=B1026,F1026,100-F1026)</f>
        <v>54.28</v>
      </c>
    </row>
    <row r="1027" spans="1:11" ht="12.75">
      <c r="A1027">
        <v>52</v>
      </c>
      <c r="B1027" t="s">
        <v>88</v>
      </c>
      <c r="C1027">
        <v>53.02</v>
      </c>
      <c r="D1027" t="s">
        <v>34</v>
      </c>
      <c r="E1027" t="s">
        <v>88</v>
      </c>
      <c r="F1027" s="3">
        <v>54.41</v>
      </c>
      <c r="G1027" s="4">
        <v>48.61</v>
      </c>
      <c r="H1027">
        <f>MAX(IF(E1027=B1027,Scoring!$A$3-Scoring!$B$3*ABS(F1027-C1027),Scoring!$E$3-Scoring!$F$3*ABS((100-F1027)-C1027)),Scoring!$A$6)</f>
        <v>48.61000000000001</v>
      </c>
      <c r="I1027">
        <f t="shared" si="32"/>
      </c>
      <c r="K1027">
        <f t="shared" si="33"/>
        <v>54.41</v>
      </c>
    </row>
    <row r="1028" spans="1:11" ht="12.75">
      <c r="A1028">
        <v>52</v>
      </c>
      <c r="B1028" t="s">
        <v>88</v>
      </c>
      <c r="C1028">
        <v>53.02</v>
      </c>
      <c r="D1028" t="s">
        <v>18</v>
      </c>
      <c r="E1028" t="s">
        <v>88</v>
      </c>
      <c r="F1028" s="3">
        <v>54.61</v>
      </c>
      <c r="G1028" s="4">
        <v>48.41</v>
      </c>
      <c r="H1028">
        <f>MAX(IF(E1028=B1028,Scoring!$A$3-Scoring!$B$3*ABS(F1028-C1028),Scoring!$E$3-Scoring!$F$3*ABS((100-F1028)-C1028)),Scoring!$A$6)</f>
        <v>48.410000000000004</v>
      </c>
      <c r="I1028">
        <f t="shared" si="32"/>
      </c>
      <c r="K1028">
        <f t="shared" si="33"/>
        <v>54.61</v>
      </c>
    </row>
    <row r="1029" spans="1:11" ht="12.75">
      <c r="A1029">
        <v>52</v>
      </c>
      <c r="B1029" t="s">
        <v>88</v>
      </c>
      <c r="C1029">
        <v>53.02</v>
      </c>
      <c r="D1029" t="s">
        <v>9</v>
      </c>
      <c r="E1029" t="s">
        <v>88</v>
      </c>
      <c r="F1029" s="3">
        <v>55</v>
      </c>
      <c r="G1029" s="4">
        <v>48.02</v>
      </c>
      <c r="H1029">
        <f>MAX(IF(E1029=B1029,Scoring!$A$3-Scoring!$B$3*ABS(F1029-C1029),Scoring!$E$3-Scoring!$F$3*ABS((100-F1029)-C1029)),Scoring!$A$6)</f>
        <v>48.02</v>
      </c>
      <c r="I1029">
        <f t="shared" si="32"/>
      </c>
      <c r="K1029">
        <f t="shared" si="33"/>
        <v>55</v>
      </c>
    </row>
    <row r="1030" spans="1:11" ht="12.75">
      <c r="A1030">
        <v>52</v>
      </c>
      <c r="B1030" t="s">
        <v>88</v>
      </c>
      <c r="C1030">
        <v>53.02</v>
      </c>
      <c r="D1030" t="s">
        <v>15</v>
      </c>
      <c r="E1030" t="s">
        <v>88</v>
      </c>
      <c r="F1030" s="3">
        <v>51.04</v>
      </c>
      <c r="G1030" s="4">
        <v>48.02</v>
      </c>
      <c r="H1030">
        <f>MAX(IF(E1030=B1030,Scoring!$A$3-Scoring!$B$3*ABS(F1030-C1030),Scoring!$E$3-Scoring!$F$3*ABS((100-F1030)-C1030)),Scoring!$A$6)</f>
        <v>48.019999999999996</v>
      </c>
      <c r="I1030">
        <f t="shared" si="32"/>
      </c>
      <c r="K1030">
        <f t="shared" si="33"/>
        <v>51.04</v>
      </c>
    </row>
    <row r="1031" spans="1:11" ht="12.75">
      <c r="A1031">
        <v>52</v>
      </c>
      <c r="B1031" t="s">
        <v>88</v>
      </c>
      <c r="C1031">
        <v>53.02</v>
      </c>
      <c r="D1031" t="s">
        <v>54</v>
      </c>
      <c r="E1031" t="s">
        <v>88</v>
      </c>
      <c r="F1031" s="3">
        <v>55.18</v>
      </c>
      <c r="G1031" s="4">
        <v>47.84</v>
      </c>
      <c r="H1031">
        <f>MAX(IF(E1031=B1031,Scoring!$A$3-Scoring!$B$3*ABS(F1031-C1031),Scoring!$E$3-Scoring!$F$3*ABS((100-F1031)-C1031)),Scoring!$A$6)</f>
        <v>47.84</v>
      </c>
      <c r="I1031">
        <f t="shared" si="32"/>
      </c>
      <c r="K1031">
        <f t="shared" si="33"/>
        <v>55.18</v>
      </c>
    </row>
    <row r="1032" spans="1:11" ht="12.75">
      <c r="A1032">
        <v>52</v>
      </c>
      <c r="B1032" t="s">
        <v>88</v>
      </c>
      <c r="C1032">
        <v>53.02</v>
      </c>
      <c r="D1032" t="s">
        <v>50</v>
      </c>
      <c r="E1032" t="s">
        <v>88</v>
      </c>
      <c r="F1032" s="3">
        <v>55.22</v>
      </c>
      <c r="G1032" s="4">
        <v>47.8</v>
      </c>
      <c r="H1032">
        <f>MAX(IF(E1032=B1032,Scoring!$A$3-Scoring!$B$3*ABS(F1032-C1032),Scoring!$E$3-Scoring!$F$3*ABS((100-F1032)-C1032)),Scoring!$A$6)</f>
        <v>47.800000000000004</v>
      </c>
      <c r="I1032">
        <f t="shared" si="32"/>
      </c>
      <c r="K1032">
        <f t="shared" si="33"/>
        <v>55.22</v>
      </c>
    </row>
    <row r="1033" spans="1:11" ht="12.75">
      <c r="A1033">
        <v>52</v>
      </c>
      <c r="B1033" t="s">
        <v>88</v>
      </c>
      <c r="C1033">
        <v>53.02</v>
      </c>
      <c r="D1033" t="s">
        <v>14</v>
      </c>
      <c r="E1033" t="s">
        <v>88</v>
      </c>
      <c r="F1033" s="3">
        <v>55.24</v>
      </c>
      <c r="G1033" s="4">
        <v>47.78</v>
      </c>
      <c r="H1033">
        <f>MAX(IF(E1033=B1033,Scoring!$A$3-Scoring!$B$3*ABS(F1033-C1033),Scoring!$E$3-Scoring!$F$3*ABS((100-F1033)-C1033)),Scoring!$A$6)</f>
        <v>47.78</v>
      </c>
      <c r="I1033">
        <f t="shared" si="32"/>
      </c>
      <c r="K1033">
        <f t="shared" si="33"/>
        <v>55.24</v>
      </c>
    </row>
    <row r="1034" spans="1:11" ht="12.75">
      <c r="A1034">
        <v>52</v>
      </c>
      <c r="B1034" t="s">
        <v>88</v>
      </c>
      <c r="C1034">
        <v>53.02</v>
      </c>
      <c r="D1034" t="s">
        <v>93</v>
      </c>
      <c r="E1034" t="s">
        <v>88</v>
      </c>
      <c r="F1034" s="3">
        <v>55.5</v>
      </c>
      <c r="G1034" s="4">
        <v>47.52</v>
      </c>
      <c r="H1034">
        <f>MAX(IF(E1034=B1034,Scoring!$A$3-Scoring!$B$3*ABS(F1034-C1034),Scoring!$E$3-Scoring!$F$3*ABS((100-F1034)-C1034)),Scoring!$A$6)</f>
        <v>47.52</v>
      </c>
      <c r="I1034">
        <f t="shared" si="32"/>
      </c>
      <c r="K1034">
        <f t="shared" si="33"/>
        <v>55.5</v>
      </c>
    </row>
    <row r="1035" spans="1:11" ht="12.75">
      <c r="A1035">
        <v>52</v>
      </c>
      <c r="B1035" t="s">
        <v>88</v>
      </c>
      <c r="C1035">
        <v>53.02</v>
      </c>
      <c r="D1035" t="s">
        <v>105</v>
      </c>
      <c r="E1035" t="s">
        <v>88</v>
      </c>
      <c r="F1035" s="3">
        <v>55.6</v>
      </c>
      <c r="G1035" s="4">
        <v>47.42</v>
      </c>
      <c r="H1035">
        <f>MAX(IF(E1035=B1035,Scoring!$A$3-Scoring!$B$3*ABS(F1035-C1035),Scoring!$E$3-Scoring!$F$3*ABS((100-F1035)-C1035)),Scoring!$A$6)</f>
        <v>47.42</v>
      </c>
      <c r="I1035">
        <f t="shared" si="32"/>
      </c>
      <c r="K1035">
        <f t="shared" si="33"/>
        <v>55.6</v>
      </c>
    </row>
    <row r="1036" spans="1:11" ht="12.75">
      <c r="A1036">
        <v>52</v>
      </c>
      <c r="B1036" t="s">
        <v>88</v>
      </c>
      <c r="C1036">
        <v>53.02</v>
      </c>
      <c r="D1036" t="s">
        <v>24</v>
      </c>
      <c r="E1036" t="s">
        <v>88</v>
      </c>
      <c r="F1036" s="3">
        <v>55.67</v>
      </c>
      <c r="G1036" s="4">
        <v>47.35</v>
      </c>
      <c r="H1036">
        <f>MAX(IF(E1036=B1036,Scoring!$A$3-Scoring!$B$3*ABS(F1036-C1036),Scoring!$E$3-Scoring!$F$3*ABS((100-F1036)-C1036)),Scoring!$A$6)</f>
        <v>47.35</v>
      </c>
      <c r="I1036">
        <f t="shared" si="32"/>
      </c>
      <c r="K1036">
        <f t="shared" si="33"/>
        <v>55.67</v>
      </c>
    </row>
    <row r="1037" spans="1:11" ht="12.75">
      <c r="A1037">
        <v>52</v>
      </c>
      <c r="B1037" t="s">
        <v>88</v>
      </c>
      <c r="C1037">
        <v>53.02</v>
      </c>
      <c r="D1037" t="s">
        <v>8</v>
      </c>
      <c r="E1037" t="s">
        <v>88</v>
      </c>
      <c r="F1037" s="3">
        <v>50.22</v>
      </c>
      <c r="G1037" s="4">
        <v>47.2</v>
      </c>
      <c r="H1037">
        <f>MAX(IF(E1037=B1037,Scoring!$A$3-Scoring!$B$3*ABS(F1037-C1037),Scoring!$E$3-Scoring!$F$3*ABS((100-F1037)-C1037)),Scoring!$A$6)</f>
        <v>47.199999999999996</v>
      </c>
      <c r="I1037">
        <f t="shared" si="32"/>
      </c>
      <c r="K1037">
        <f t="shared" si="33"/>
        <v>50.22</v>
      </c>
    </row>
    <row r="1038" spans="1:11" ht="12.75">
      <c r="A1038">
        <v>52</v>
      </c>
      <c r="B1038" t="s">
        <v>88</v>
      </c>
      <c r="C1038">
        <v>53.02</v>
      </c>
      <c r="D1038" t="s">
        <v>43</v>
      </c>
      <c r="E1038" t="s">
        <v>88</v>
      </c>
      <c r="F1038" s="3">
        <v>56</v>
      </c>
      <c r="G1038" s="4">
        <v>47.02</v>
      </c>
      <c r="H1038">
        <f>MAX(IF(E1038=B1038,Scoring!$A$3-Scoring!$B$3*ABS(F1038-C1038),Scoring!$E$3-Scoring!$F$3*ABS((100-F1038)-C1038)),Scoring!$A$6)</f>
        <v>47.02</v>
      </c>
      <c r="I1038">
        <f t="shared" si="32"/>
      </c>
      <c r="K1038">
        <f t="shared" si="33"/>
        <v>56</v>
      </c>
    </row>
    <row r="1039" spans="1:11" ht="12.75">
      <c r="A1039">
        <v>52</v>
      </c>
      <c r="B1039" t="s">
        <v>88</v>
      </c>
      <c r="C1039">
        <v>53.02</v>
      </c>
      <c r="D1039" t="s">
        <v>5</v>
      </c>
      <c r="E1039" t="s">
        <v>88</v>
      </c>
      <c r="F1039" s="3">
        <v>56.91</v>
      </c>
      <c r="G1039" s="4">
        <v>46.11</v>
      </c>
      <c r="H1039">
        <f>MAX(IF(E1039=B1039,Scoring!$A$3-Scoring!$B$3*ABS(F1039-C1039),Scoring!$E$3-Scoring!$F$3*ABS((100-F1039)-C1039)),Scoring!$A$6)</f>
        <v>46.11000000000001</v>
      </c>
      <c r="I1039">
        <f t="shared" si="32"/>
      </c>
      <c r="K1039">
        <f t="shared" si="33"/>
        <v>56.91</v>
      </c>
    </row>
    <row r="1040" spans="1:11" ht="12.75">
      <c r="A1040">
        <v>52</v>
      </c>
      <c r="B1040" t="s">
        <v>88</v>
      </c>
      <c r="C1040">
        <v>53.02</v>
      </c>
      <c r="D1040" t="s">
        <v>19</v>
      </c>
      <c r="E1040" t="s">
        <v>88</v>
      </c>
      <c r="F1040" s="3">
        <v>56.91</v>
      </c>
      <c r="G1040" s="4">
        <v>46.11</v>
      </c>
      <c r="H1040">
        <f>MAX(IF(E1040=B1040,Scoring!$A$3-Scoring!$B$3*ABS(F1040-C1040),Scoring!$E$3-Scoring!$F$3*ABS((100-F1040)-C1040)),Scoring!$A$6)</f>
        <v>46.11000000000001</v>
      </c>
      <c r="I1040">
        <f t="shared" si="32"/>
      </c>
      <c r="K1040">
        <f t="shared" si="33"/>
        <v>56.91</v>
      </c>
    </row>
    <row r="1041" spans="1:11" ht="12.75">
      <c r="A1041">
        <v>52</v>
      </c>
      <c r="B1041" t="s">
        <v>88</v>
      </c>
      <c r="C1041">
        <v>53.02</v>
      </c>
      <c r="D1041" t="s">
        <v>103</v>
      </c>
      <c r="E1041" t="s">
        <v>88</v>
      </c>
      <c r="F1041" s="3">
        <v>57</v>
      </c>
      <c r="G1041" s="4">
        <v>46.02</v>
      </c>
      <c r="H1041">
        <f>MAX(IF(E1041=B1041,Scoring!$A$3-Scoring!$B$3*ABS(F1041-C1041),Scoring!$E$3-Scoring!$F$3*ABS((100-F1041)-C1041)),Scoring!$A$6)</f>
        <v>46.02</v>
      </c>
      <c r="I1041">
        <f t="shared" si="32"/>
      </c>
      <c r="K1041">
        <f t="shared" si="33"/>
        <v>57</v>
      </c>
    </row>
    <row r="1042" spans="1:11" ht="12.75">
      <c r="A1042">
        <v>52</v>
      </c>
      <c r="B1042" t="s">
        <v>88</v>
      </c>
      <c r="C1042">
        <v>53.02</v>
      </c>
      <c r="D1042" t="s">
        <v>52</v>
      </c>
      <c r="E1042" t="s">
        <v>88</v>
      </c>
      <c r="F1042" s="3">
        <v>57.13</v>
      </c>
      <c r="G1042" s="4">
        <v>45.89</v>
      </c>
      <c r="H1042">
        <f>MAX(IF(E1042=B1042,Scoring!$A$3-Scoring!$B$3*ABS(F1042-C1042),Scoring!$E$3-Scoring!$F$3*ABS((100-F1042)-C1042)),Scoring!$A$6)</f>
        <v>45.89</v>
      </c>
      <c r="I1042">
        <f t="shared" si="32"/>
      </c>
      <c r="K1042">
        <f t="shared" si="33"/>
        <v>57.13</v>
      </c>
    </row>
    <row r="1043" spans="1:11" ht="12.75">
      <c r="A1043">
        <v>52</v>
      </c>
      <c r="B1043" t="s">
        <v>88</v>
      </c>
      <c r="C1043">
        <v>53.02</v>
      </c>
      <c r="D1043" t="s">
        <v>20</v>
      </c>
      <c r="E1043" t="s">
        <v>88</v>
      </c>
      <c r="F1043" s="3">
        <v>57.38</v>
      </c>
      <c r="G1043" s="4">
        <v>45.64</v>
      </c>
      <c r="H1043">
        <f>MAX(IF(E1043=B1043,Scoring!$A$3-Scoring!$B$3*ABS(F1043-C1043),Scoring!$E$3-Scoring!$F$3*ABS((100-F1043)-C1043)),Scoring!$A$6)</f>
        <v>45.64</v>
      </c>
      <c r="I1043">
        <f t="shared" si="32"/>
      </c>
      <c r="K1043">
        <f t="shared" si="33"/>
        <v>57.38</v>
      </c>
    </row>
    <row r="1044" spans="1:11" ht="12.75">
      <c r="A1044">
        <v>52</v>
      </c>
      <c r="B1044" t="s">
        <v>88</v>
      </c>
      <c r="C1044">
        <v>53.02</v>
      </c>
      <c r="D1044" t="s">
        <v>13</v>
      </c>
      <c r="E1044" t="s">
        <v>88</v>
      </c>
      <c r="F1044" s="3">
        <v>57.48</v>
      </c>
      <c r="G1044" s="4">
        <v>45.54</v>
      </c>
      <c r="H1044">
        <f>MAX(IF(E1044=B1044,Scoring!$A$3-Scoring!$B$3*ABS(F1044-C1044),Scoring!$E$3-Scoring!$F$3*ABS((100-F1044)-C1044)),Scoring!$A$6)</f>
        <v>45.540000000000006</v>
      </c>
      <c r="I1044">
        <f t="shared" si="32"/>
      </c>
      <c r="K1044">
        <f t="shared" si="33"/>
        <v>57.48</v>
      </c>
    </row>
    <row r="1045" spans="1:11" ht="12.75">
      <c r="A1045">
        <v>52</v>
      </c>
      <c r="B1045" t="s">
        <v>88</v>
      </c>
      <c r="C1045">
        <v>53.02</v>
      </c>
      <c r="D1045" t="s">
        <v>110</v>
      </c>
      <c r="E1045" t="s">
        <v>88</v>
      </c>
      <c r="F1045" s="3">
        <v>57.82</v>
      </c>
      <c r="G1045" s="4">
        <v>45.2</v>
      </c>
      <c r="H1045">
        <f>MAX(IF(E1045=B1045,Scoring!$A$3-Scoring!$B$3*ABS(F1045-C1045),Scoring!$E$3-Scoring!$F$3*ABS((100-F1045)-C1045)),Scoring!$A$6)</f>
        <v>45.2</v>
      </c>
      <c r="I1045">
        <f t="shared" si="32"/>
      </c>
      <c r="K1045">
        <f t="shared" si="33"/>
        <v>57.82</v>
      </c>
    </row>
    <row r="1046" spans="1:11" ht="12.75">
      <c r="A1046">
        <v>52</v>
      </c>
      <c r="B1046" t="s">
        <v>88</v>
      </c>
      <c r="C1046">
        <v>53.02</v>
      </c>
      <c r="D1046" t="s">
        <v>53</v>
      </c>
      <c r="E1046" t="s">
        <v>88</v>
      </c>
      <c r="F1046" s="3">
        <v>57.96</v>
      </c>
      <c r="G1046" s="4">
        <v>45.06</v>
      </c>
      <c r="H1046">
        <f>MAX(IF(E1046=B1046,Scoring!$A$3-Scoring!$B$3*ABS(F1046-C1046),Scoring!$E$3-Scoring!$F$3*ABS((100-F1046)-C1046)),Scoring!$A$6)</f>
        <v>45.06</v>
      </c>
      <c r="I1046">
        <f t="shared" si="32"/>
      </c>
      <c r="K1046">
        <f t="shared" si="33"/>
        <v>57.96</v>
      </c>
    </row>
    <row r="1047" spans="1:11" ht="12.75">
      <c r="A1047">
        <v>52</v>
      </c>
      <c r="B1047" t="s">
        <v>88</v>
      </c>
      <c r="C1047">
        <v>53.02</v>
      </c>
      <c r="D1047" t="s">
        <v>28</v>
      </c>
      <c r="E1047" t="s">
        <v>88</v>
      </c>
      <c r="F1047" s="3">
        <v>58.69</v>
      </c>
      <c r="G1047" s="4">
        <v>44.33</v>
      </c>
      <c r="H1047">
        <f>MAX(IF(E1047=B1047,Scoring!$A$3-Scoring!$B$3*ABS(F1047-C1047),Scoring!$E$3-Scoring!$F$3*ABS((100-F1047)-C1047)),Scoring!$A$6)</f>
        <v>44.330000000000005</v>
      </c>
      <c r="I1047">
        <f t="shared" si="32"/>
      </c>
      <c r="K1047">
        <f t="shared" si="33"/>
        <v>58.69</v>
      </c>
    </row>
    <row r="1048" spans="1:11" ht="12.75">
      <c r="A1048">
        <v>52</v>
      </c>
      <c r="B1048" t="s">
        <v>88</v>
      </c>
      <c r="C1048">
        <v>53.02</v>
      </c>
      <c r="D1048" t="s">
        <v>27</v>
      </c>
      <c r="E1048" t="s">
        <v>88</v>
      </c>
      <c r="F1048" s="3">
        <v>58.75</v>
      </c>
      <c r="G1048" s="4">
        <v>44.27</v>
      </c>
      <c r="H1048">
        <f>MAX(IF(E1048=B1048,Scoring!$A$3-Scoring!$B$3*ABS(F1048-C1048),Scoring!$E$3-Scoring!$F$3*ABS((100-F1048)-C1048)),Scoring!$A$6)</f>
        <v>44.27</v>
      </c>
      <c r="I1048">
        <f t="shared" si="32"/>
      </c>
      <c r="K1048">
        <f t="shared" si="33"/>
        <v>58.75</v>
      </c>
    </row>
    <row r="1049" spans="1:11" ht="12.75">
      <c r="A1049">
        <v>52</v>
      </c>
      <c r="B1049" t="s">
        <v>88</v>
      </c>
      <c r="C1049">
        <v>53.02</v>
      </c>
      <c r="D1049" t="s">
        <v>92</v>
      </c>
      <c r="E1049" t="s">
        <v>88</v>
      </c>
      <c r="F1049" s="3">
        <v>59.09</v>
      </c>
      <c r="G1049" s="4">
        <v>43.93</v>
      </c>
      <c r="H1049">
        <f>MAX(IF(E1049=B1049,Scoring!$A$3-Scoring!$B$3*ABS(F1049-C1049),Scoring!$E$3-Scoring!$F$3*ABS((100-F1049)-C1049)),Scoring!$A$6)</f>
        <v>43.93</v>
      </c>
      <c r="I1049">
        <f t="shared" si="32"/>
      </c>
      <c r="K1049">
        <f t="shared" si="33"/>
        <v>59.09</v>
      </c>
    </row>
    <row r="1050" spans="1:11" ht="12.75">
      <c r="A1050">
        <v>52</v>
      </c>
      <c r="B1050" t="s">
        <v>88</v>
      </c>
      <c r="C1050">
        <v>53.02</v>
      </c>
      <c r="D1050" t="s">
        <v>26</v>
      </c>
      <c r="E1050" t="s">
        <v>88</v>
      </c>
      <c r="F1050" s="3">
        <v>59.3</v>
      </c>
      <c r="G1050" s="4">
        <v>43.72</v>
      </c>
      <c r="H1050">
        <f>MAX(IF(E1050=B1050,Scoring!$A$3-Scoring!$B$3*ABS(F1050-C1050),Scoring!$E$3-Scoring!$F$3*ABS((100-F1050)-C1050)),Scoring!$A$6)</f>
        <v>43.720000000000006</v>
      </c>
      <c r="I1050">
        <f t="shared" si="32"/>
      </c>
      <c r="K1050">
        <f t="shared" si="33"/>
        <v>59.3</v>
      </c>
    </row>
    <row r="1051" spans="1:11" ht="12.75">
      <c r="A1051">
        <v>52</v>
      </c>
      <c r="B1051" t="s">
        <v>88</v>
      </c>
      <c r="C1051">
        <v>53.02</v>
      </c>
      <c r="D1051" t="s">
        <v>70</v>
      </c>
      <c r="E1051" t="s">
        <v>88</v>
      </c>
      <c r="F1051" s="3">
        <v>59.35</v>
      </c>
      <c r="G1051" s="4">
        <v>43.67</v>
      </c>
      <c r="H1051">
        <f>MAX(IF(E1051=B1051,Scoring!$A$3-Scoring!$B$3*ABS(F1051-C1051),Scoring!$E$3-Scoring!$F$3*ABS((100-F1051)-C1051)),Scoring!$A$6)</f>
        <v>43.67</v>
      </c>
      <c r="I1051">
        <f t="shared" si="32"/>
      </c>
      <c r="K1051">
        <f t="shared" si="33"/>
        <v>59.35</v>
      </c>
    </row>
    <row r="1052" spans="1:11" ht="12.75">
      <c r="A1052">
        <v>52</v>
      </c>
      <c r="B1052" t="s">
        <v>88</v>
      </c>
      <c r="C1052">
        <v>53.02</v>
      </c>
      <c r="D1052" t="s">
        <v>112</v>
      </c>
      <c r="E1052" t="s">
        <v>88</v>
      </c>
      <c r="F1052" s="3">
        <v>59.35</v>
      </c>
      <c r="G1052" s="4">
        <v>43.67</v>
      </c>
      <c r="H1052">
        <f>MAX(IF(E1052=B1052,Scoring!$A$3-Scoring!$B$3*ABS(F1052-C1052),Scoring!$E$3-Scoring!$F$3*ABS((100-F1052)-C1052)),Scoring!$A$6)</f>
        <v>43.67</v>
      </c>
      <c r="I1052">
        <f t="shared" si="32"/>
      </c>
      <c r="K1052">
        <f t="shared" si="33"/>
        <v>59.35</v>
      </c>
    </row>
    <row r="1053" spans="1:11" ht="12.75">
      <c r="A1053">
        <v>52</v>
      </c>
      <c r="B1053" t="s">
        <v>88</v>
      </c>
      <c r="C1053">
        <v>53.02</v>
      </c>
      <c r="D1053" t="s">
        <v>33</v>
      </c>
      <c r="E1053" t="s">
        <v>88</v>
      </c>
      <c r="F1053" s="3">
        <v>59.42</v>
      </c>
      <c r="G1053" s="4">
        <v>43.6</v>
      </c>
      <c r="H1053">
        <f>MAX(IF(E1053=B1053,Scoring!$A$3-Scoring!$B$3*ABS(F1053-C1053),Scoring!$E$3-Scoring!$F$3*ABS((100-F1053)-C1053)),Scoring!$A$6)</f>
        <v>43.6</v>
      </c>
      <c r="I1053">
        <f t="shared" si="32"/>
      </c>
      <c r="K1053">
        <f t="shared" si="33"/>
        <v>59.42</v>
      </c>
    </row>
    <row r="1054" spans="1:11" ht="12.75">
      <c r="A1054">
        <v>52</v>
      </c>
      <c r="B1054" t="s">
        <v>88</v>
      </c>
      <c r="C1054">
        <v>53.02</v>
      </c>
      <c r="D1054" t="s">
        <v>91</v>
      </c>
      <c r="E1054" t="s">
        <v>88</v>
      </c>
      <c r="F1054" s="3">
        <v>59.75</v>
      </c>
      <c r="G1054" s="4">
        <v>43.27</v>
      </c>
      <c r="H1054">
        <f>MAX(IF(E1054=B1054,Scoring!$A$3-Scoring!$B$3*ABS(F1054-C1054),Scoring!$E$3-Scoring!$F$3*ABS((100-F1054)-C1054)),Scoring!$A$6)</f>
        <v>43.27</v>
      </c>
      <c r="I1054">
        <f t="shared" si="32"/>
      </c>
      <c r="K1054">
        <f t="shared" si="33"/>
        <v>59.75</v>
      </c>
    </row>
    <row r="1055" spans="1:11" ht="12.75">
      <c r="A1055">
        <v>52</v>
      </c>
      <c r="B1055" t="s">
        <v>88</v>
      </c>
      <c r="C1055">
        <v>53.02</v>
      </c>
      <c r="D1055" t="s">
        <v>29</v>
      </c>
      <c r="E1055" t="s">
        <v>88</v>
      </c>
      <c r="F1055" s="3">
        <v>60</v>
      </c>
      <c r="G1055" s="4">
        <v>43.02</v>
      </c>
      <c r="H1055">
        <f>MAX(IF(E1055=B1055,Scoring!$A$3-Scoring!$B$3*ABS(F1055-C1055),Scoring!$E$3-Scoring!$F$3*ABS((100-F1055)-C1055)),Scoring!$A$6)</f>
        <v>43.02</v>
      </c>
      <c r="I1055">
        <f t="shared" si="32"/>
      </c>
      <c r="K1055">
        <f t="shared" si="33"/>
        <v>60</v>
      </c>
    </row>
    <row r="1056" spans="1:11" ht="12.75">
      <c r="A1056">
        <v>52</v>
      </c>
      <c r="B1056" t="s">
        <v>88</v>
      </c>
      <c r="C1056">
        <v>53.02</v>
      </c>
      <c r="D1056" t="s">
        <v>45</v>
      </c>
      <c r="E1056" t="s">
        <v>88</v>
      </c>
      <c r="F1056" s="3">
        <v>60.14</v>
      </c>
      <c r="G1056" s="4">
        <v>42.88</v>
      </c>
      <c r="H1056">
        <f>MAX(IF(E1056=B1056,Scoring!$A$3-Scoring!$B$3*ABS(F1056-C1056),Scoring!$E$3-Scoring!$F$3*ABS((100-F1056)-C1056)),Scoring!$A$6)</f>
        <v>42.88</v>
      </c>
      <c r="I1056">
        <f t="shared" si="32"/>
      </c>
      <c r="K1056">
        <f t="shared" si="33"/>
        <v>60.14</v>
      </c>
    </row>
    <row r="1057" spans="1:11" ht="12.75">
      <c r="A1057">
        <v>52</v>
      </c>
      <c r="B1057" t="s">
        <v>88</v>
      </c>
      <c r="C1057">
        <v>53.02</v>
      </c>
      <c r="D1057" t="s">
        <v>111</v>
      </c>
      <c r="E1057" t="s">
        <v>88</v>
      </c>
      <c r="F1057" s="3">
        <v>61</v>
      </c>
      <c r="G1057" s="4">
        <v>42.02</v>
      </c>
      <c r="H1057">
        <f>MAX(IF(E1057=B1057,Scoring!$A$3-Scoring!$B$3*ABS(F1057-C1057),Scoring!$E$3-Scoring!$F$3*ABS((100-F1057)-C1057)),Scoring!$A$6)</f>
        <v>42.02</v>
      </c>
      <c r="I1057">
        <f t="shared" si="32"/>
      </c>
      <c r="K1057">
        <f t="shared" si="33"/>
        <v>61</v>
      </c>
    </row>
    <row r="1058" spans="1:11" ht="12.75">
      <c r="A1058">
        <v>52</v>
      </c>
      <c r="B1058" t="s">
        <v>88</v>
      </c>
      <c r="C1058">
        <v>53.02</v>
      </c>
      <c r="D1058" t="s">
        <v>11</v>
      </c>
      <c r="E1058" t="s">
        <v>88</v>
      </c>
      <c r="F1058" s="3">
        <v>61.25</v>
      </c>
      <c r="G1058" s="4">
        <v>41.77</v>
      </c>
      <c r="H1058">
        <f>MAX(IF(E1058=B1058,Scoring!$A$3-Scoring!$B$3*ABS(F1058-C1058),Scoring!$E$3-Scoring!$F$3*ABS((100-F1058)-C1058)),Scoring!$A$6)</f>
        <v>41.77</v>
      </c>
      <c r="I1058">
        <f t="shared" si="32"/>
      </c>
      <c r="K1058">
        <f t="shared" si="33"/>
        <v>61.25</v>
      </c>
    </row>
    <row r="1059" spans="1:11" ht="12.75">
      <c r="A1059">
        <v>52</v>
      </c>
      <c r="B1059" t="s">
        <v>88</v>
      </c>
      <c r="C1059">
        <v>53.02</v>
      </c>
      <c r="D1059" t="s">
        <v>81</v>
      </c>
      <c r="E1059" t="s">
        <v>88</v>
      </c>
      <c r="F1059" s="3">
        <v>61.64</v>
      </c>
      <c r="G1059" s="4">
        <v>41.38</v>
      </c>
      <c r="H1059">
        <f>MAX(IF(E1059=B1059,Scoring!$A$3-Scoring!$B$3*ABS(F1059-C1059),Scoring!$E$3-Scoring!$F$3*ABS((100-F1059)-C1059)),Scoring!$A$6)</f>
        <v>41.38</v>
      </c>
      <c r="I1059">
        <f t="shared" si="32"/>
      </c>
      <c r="K1059">
        <f t="shared" si="33"/>
        <v>61.64</v>
      </c>
    </row>
    <row r="1060" spans="1:11" ht="12.75">
      <c r="A1060">
        <v>52</v>
      </c>
      <c r="B1060" t="s">
        <v>88</v>
      </c>
      <c r="C1060">
        <v>53.02</v>
      </c>
      <c r="D1060" t="s">
        <v>47</v>
      </c>
      <c r="E1060" t="s">
        <v>88</v>
      </c>
      <c r="F1060" s="3">
        <v>62</v>
      </c>
      <c r="G1060" s="4">
        <v>41.02</v>
      </c>
      <c r="H1060">
        <f>MAX(IF(E1060=B1060,Scoring!$A$3-Scoring!$B$3*ABS(F1060-C1060),Scoring!$E$3-Scoring!$F$3*ABS((100-F1060)-C1060)),Scoring!$A$6)</f>
        <v>41.02</v>
      </c>
      <c r="I1060">
        <f t="shared" si="32"/>
      </c>
      <c r="K1060">
        <f t="shared" si="33"/>
        <v>62</v>
      </c>
    </row>
    <row r="1061" spans="1:11" ht="12.75">
      <c r="A1061">
        <v>52</v>
      </c>
      <c r="B1061" t="s">
        <v>88</v>
      </c>
      <c r="C1061">
        <v>53.02</v>
      </c>
      <c r="D1061" t="s">
        <v>56</v>
      </c>
      <c r="E1061" t="s">
        <v>88</v>
      </c>
      <c r="F1061" s="3">
        <v>62.09</v>
      </c>
      <c r="G1061" s="4">
        <v>40.93</v>
      </c>
      <c r="H1061">
        <f>MAX(IF(E1061=B1061,Scoring!$A$3-Scoring!$B$3*ABS(F1061-C1061),Scoring!$E$3-Scoring!$F$3*ABS((100-F1061)-C1061)),Scoring!$A$6)</f>
        <v>40.93</v>
      </c>
      <c r="I1061">
        <f t="shared" si="32"/>
      </c>
      <c r="K1061">
        <f t="shared" si="33"/>
        <v>62.09</v>
      </c>
    </row>
    <row r="1062" spans="1:11" ht="12.75">
      <c r="A1062">
        <v>52</v>
      </c>
      <c r="B1062" t="s">
        <v>88</v>
      </c>
      <c r="C1062">
        <v>53.02</v>
      </c>
      <c r="D1062" t="s">
        <v>49</v>
      </c>
      <c r="E1062" t="s">
        <v>88</v>
      </c>
      <c r="F1062" s="3">
        <v>63.91</v>
      </c>
      <c r="G1062" s="4">
        <v>39.11</v>
      </c>
      <c r="H1062">
        <f>MAX(IF(E1062=B1062,Scoring!$A$3-Scoring!$B$3*ABS(F1062-C1062),Scoring!$E$3-Scoring!$F$3*ABS((100-F1062)-C1062)),Scoring!$A$6)</f>
        <v>39.11000000000001</v>
      </c>
      <c r="I1062">
        <f t="shared" si="32"/>
      </c>
      <c r="K1062">
        <f t="shared" si="33"/>
        <v>63.91</v>
      </c>
    </row>
    <row r="1063" spans="1:11" ht="12.75">
      <c r="A1063">
        <v>52</v>
      </c>
      <c r="B1063" t="s">
        <v>88</v>
      </c>
      <c r="C1063">
        <v>53.02</v>
      </c>
      <c r="D1063" t="s">
        <v>72</v>
      </c>
      <c r="E1063" t="s">
        <v>88</v>
      </c>
      <c r="F1063" s="3">
        <v>65</v>
      </c>
      <c r="G1063" s="4">
        <v>38.02</v>
      </c>
      <c r="H1063">
        <f>MAX(IF(E1063=B1063,Scoring!$A$3-Scoring!$B$3*ABS(F1063-C1063),Scoring!$E$3-Scoring!$F$3*ABS((100-F1063)-C1063)),Scoring!$A$6)</f>
        <v>38.02</v>
      </c>
      <c r="I1063">
        <f t="shared" si="32"/>
      </c>
      <c r="K1063">
        <f t="shared" si="33"/>
        <v>65</v>
      </c>
    </row>
    <row r="1064" spans="1:11" ht="12.75">
      <c r="A1064">
        <v>52</v>
      </c>
      <c r="B1064" t="s">
        <v>88</v>
      </c>
      <c r="C1064">
        <v>53.02</v>
      </c>
      <c r="D1064" t="s">
        <v>21</v>
      </c>
      <c r="E1064" t="s">
        <v>88</v>
      </c>
      <c r="F1064" s="3">
        <v>67.75</v>
      </c>
      <c r="G1064" s="4">
        <v>35.27</v>
      </c>
      <c r="H1064">
        <f>MAX(IF(E1064=B1064,Scoring!$A$3-Scoring!$B$3*ABS(F1064-C1064),Scoring!$E$3-Scoring!$F$3*ABS((100-F1064)-C1064)),Scoring!$A$6)</f>
        <v>35.27</v>
      </c>
      <c r="I1064">
        <f t="shared" si="32"/>
      </c>
      <c r="K1064">
        <f t="shared" si="33"/>
        <v>67.75</v>
      </c>
    </row>
    <row r="1065" spans="1:11" ht="12.75">
      <c r="A1065">
        <v>52</v>
      </c>
      <c r="B1065" t="s">
        <v>88</v>
      </c>
      <c r="C1065">
        <v>53.02</v>
      </c>
      <c r="D1065" t="s">
        <v>37</v>
      </c>
      <c r="E1065" t="s">
        <v>88</v>
      </c>
      <c r="F1065" s="3">
        <v>71.01</v>
      </c>
      <c r="G1065" s="4">
        <v>32.01</v>
      </c>
      <c r="H1065">
        <f>MAX(IF(E1065=B1065,Scoring!$A$3-Scoring!$B$3*ABS(F1065-C1065),Scoring!$E$3-Scoring!$F$3*ABS((100-F1065)-C1065)),Scoring!$A$6)</f>
        <v>32.01</v>
      </c>
      <c r="I1065">
        <f t="shared" si="32"/>
      </c>
      <c r="K1065">
        <f t="shared" si="33"/>
        <v>71.01</v>
      </c>
    </row>
    <row r="1066" spans="1:11" ht="12.75">
      <c r="A1066">
        <v>52</v>
      </c>
      <c r="B1066" t="s">
        <v>88</v>
      </c>
      <c r="C1066">
        <v>53.02</v>
      </c>
      <c r="D1066" t="s">
        <v>46</v>
      </c>
      <c r="E1066" t="s">
        <v>84</v>
      </c>
      <c r="F1066" s="3">
        <v>52.8</v>
      </c>
      <c r="G1066" s="4">
        <v>19.18</v>
      </c>
      <c r="H1066">
        <f>MAX(IF(E1066=B1066,Scoring!$A$3-Scoring!$B$3*ABS(F1066-C1066),Scoring!$E$3-Scoring!$F$3*ABS((100-F1066)-C1066)),Scoring!$A$6)</f>
        <v>19.18</v>
      </c>
      <c r="I1066">
        <f t="shared" si="32"/>
      </c>
      <c r="K1066">
        <f t="shared" si="33"/>
        <v>47.2</v>
      </c>
    </row>
    <row r="1067" spans="1:11" ht="12.75">
      <c r="A1067">
        <v>52</v>
      </c>
      <c r="B1067" t="s">
        <v>88</v>
      </c>
      <c r="C1067">
        <v>53.02</v>
      </c>
      <c r="D1067" t="s">
        <v>42</v>
      </c>
      <c r="E1067" t="s">
        <v>84</v>
      </c>
      <c r="F1067" s="3">
        <v>53.17</v>
      </c>
      <c r="G1067" s="4">
        <v>18.81</v>
      </c>
      <c r="H1067">
        <f>MAX(IF(E1067=B1067,Scoring!$A$3-Scoring!$B$3*ABS(F1067-C1067),Scoring!$E$3-Scoring!$F$3*ABS((100-F1067)-C1067)),Scoring!$A$6)</f>
        <v>18.809999999999995</v>
      </c>
      <c r="I1067">
        <f t="shared" si="32"/>
      </c>
      <c r="K1067">
        <f t="shared" si="33"/>
        <v>46.83</v>
      </c>
    </row>
    <row r="1068" spans="1:11" ht="12.75">
      <c r="A1068">
        <v>53</v>
      </c>
      <c r="B1068" t="s">
        <v>90</v>
      </c>
      <c r="C1068">
        <v>50.05</v>
      </c>
      <c r="D1068" t="s">
        <v>45</v>
      </c>
      <c r="E1068" t="s">
        <v>90</v>
      </c>
      <c r="F1068" s="3">
        <v>50.05</v>
      </c>
      <c r="G1068" s="4">
        <v>50</v>
      </c>
      <c r="H1068">
        <f>MAX(IF(E1068=B1068,Scoring!$A$3-Scoring!$B$3*ABS(F1068-C1068),Scoring!$E$3-Scoring!$F$3*ABS((100-F1068)-C1068)),Scoring!$A$6)</f>
        <v>50</v>
      </c>
      <c r="I1068">
        <f t="shared" si="32"/>
      </c>
      <c r="K1068">
        <f t="shared" si="33"/>
        <v>50.05</v>
      </c>
    </row>
    <row r="1069" spans="1:11" ht="12.75">
      <c r="A1069">
        <v>53</v>
      </c>
      <c r="B1069" t="s">
        <v>90</v>
      </c>
      <c r="C1069">
        <v>50.05</v>
      </c>
      <c r="D1069" t="s">
        <v>14</v>
      </c>
      <c r="E1069" t="s">
        <v>90</v>
      </c>
      <c r="F1069" s="3">
        <v>50.05</v>
      </c>
      <c r="G1069" s="4">
        <v>50</v>
      </c>
      <c r="H1069">
        <f>MAX(IF(E1069=B1069,Scoring!$A$3-Scoring!$B$3*ABS(F1069-C1069),Scoring!$E$3-Scoring!$F$3*ABS((100-F1069)-C1069)),Scoring!$A$6)</f>
        <v>50</v>
      </c>
      <c r="I1069">
        <f t="shared" si="32"/>
      </c>
      <c r="K1069">
        <f t="shared" si="33"/>
        <v>50.05</v>
      </c>
    </row>
    <row r="1070" spans="1:11" ht="12.75">
      <c r="A1070">
        <v>53</v>
      </c>
      <c r="B1070" t="s">
        <v>90</v>
      </c>
      <c r="C1070">
        <v>50.05</v>
      </c>
      <c r="D1070" t="s">
        <v>8</v>
      </c>
      <c r="E1070" t="s">
        <v>90</v>
      </c>
      <c r="F1070" s="3">
        <v>50.03</v>
      </c>
      <c r="G1070" s="4">
        <v>49.98</v>
      </c>
      <c r="H1070">
        <f>MAX(IF(E1070=B1070,Scoring!$A$3-Scoring!$B$3*ABS(F1070-C1070),Scoring!$E$3-Scoring!$F$3*ABS((100-F1070)-C1070)),Scoring!$A$6)</f>
        <v>49.980000000000004</v>
      </c>
      <c r="I1070">
        <f t="shared" si="32"/>
      </c>
      <c r="K1070">
        <f t="shared" si="33"/>
        <v>50.03</v>
      </c>
    </row>
    <row r="1071" spans="1:11" ht="12.75">
      <c r="A1071">
        <v>53</v>
      </c>
      <c r="B1071" t="s">
        <v>90</v>
      </c>
      <c r="C1071">
        <v>50.05</v>
      </c>
      <c r="D1071" t="s">
        <v>38</v>
      </c>
      <c r="E1071" t="s">
        <v>90</v>
      </c>
      <c r="F1071" s="3">
        <v>50.07</v>
      </c>
      <c r="G1071" s="4">
        <v>49.98</v>
      </c>
      <c r="H1071">
        <f>MAX(IF(E1071=B1071,Scoring!$A$3-Scoring!$B$3*ABS(F1071-C1071),Scoring!$E$3-Scoring!$F$3*ABS((100-F1071)-C1071)),Scoring!$A$6)</f>
        <v>49.98</v>
      </c>
      <c r="I1071">
        <f t="shared" si="32"/>
      </c>
      <c r="K1071">
        <f t="shared" si="33"/>
        <v>50.07</v>
      </c>
    </row>
    <row r="1072" spans="1:11" ht="12.75">
      <c r="A1072">
        <v>53</v>
      </c>
      <c r="B1072" t="s">
        <v>90</v>
      </c>
      <c r="C1072">
        <v>50.05</v>
      </c>
      <c r="D1072" t="s">
        <v>35</v>
      </c>
      <c r="E1072" t="s">
        <v>90</v>
      </c>
      <c r="F1072" s="3">
        <v>50.02</v>
      </c>
      <c r="G1072" s="4">
        <v>49.97</v>
      </c>
      <c r="H1072">
        <f>MAX(IF(E1072=B1072,Scoring!$A$3-Scoring!$B$3*ABS(F1072-C1072),Scoring!$E$3-Scoring!$F$3*ABS((100-F1072)-C1072)),Scoring!$A$6)</f>
        <v>49.970000000000006</v>
      </c>
      <c r="I1072">
        <f t="shared" si="32"/>
      </c>
      <c r="K1072">
        <f t="shared" si="33"/>
        <v>50.02</v>
      </c>
    </row>
    <row r="1073" spans="1:11" ht="12.75">
      <c r="A1073">
        <v>53</v>
      </c>
      <c r="B1073" t="s">
        <v>90</v>
      </c>
      <c r="C1073">
        <v>50.05</v>
      </c>
      <c r="D1073" t="s">
        <v>103</v>
      </c>
      <c r="E1073" t="s">
        <v>90</v>
      </c>
      <c r="F1073" s="3">
        <v>50.01</v>
      </c>
      <c r="G1073" s="4">
        <v>49.96</v>
      </c>
      <c r="H1073">
        <f>MAX(IF(E1073=B1073,Scoring!$A$3-Scoring!$B$3*ABS(F1073-C1073),Scoring!$E$3-Scoring!$F$3*ABS((100-F1073)-C1073)),Scoring!$A$6)</f>
        <v>49.96</v>
      </c>
      <c r="I1073">
        <f t="shared" si="32"/>
      </c>
      <c r="K1073">
        <f t="shared" si="33"/>
        <v>50.01</v>
      </c>
    </row>
    <row r="1074" spans="1:11" ht="12.75">
      <c r="A1074">
        <v>53</v>
      </c>
      <c r="B1074" t="s">
        <v>90</v>
      </c>
      <c r="C1074">
        <v>50.05</v>
      </c>
      <c r="D1074" t="s">
        <v>27</v>
      </c>
      <c r="E1074" t="s">
        <v>90</v>
      </c>
      <c r="F1074" s="3">
        <v>50.18</v>
      </c>
      <c r="G1074" s="4">
        <v>49.87</v>
      </c>
      <c r="H1074">
        <f>MAX(IF(E1074=B1074,Scoring!$A$3-Scoring!$B$3*ABS(F1074-C1074),Scoring!$E$3-Scoring!$F$3*ABS((100-F1074)-C1074)),Scoring!$A$6)</f>
        <v>49.87</v>
      </c>
      <c r="I1074">
        <f t="shared" si="32"/>
      </c>
      <c r="K1074">
        <f t="shared" si="33"/>
        <v>50.18</v>
      </c>
    </row>
    <row r="1075" spans="1:11" ht="12.75">
      <c r="A1075">
        <v>53</v>
      </c>
      <c r="B1075" t="s">
        <v>90</v>
      </c>
      <c r="C1075">
        <v>50.05</v>
      </c>
      <c r="D1075" t="s">
        <v>34</v>
      </c>
      <c r="E1075" t="s">
        <v>90</v>
      </c>
      <c r="F1075" s="3">
        <v>50.21</v>
      </c>
      <c r="G1075" s="4">
        <v>49.84</v>
      </c>
      <c r="H1075">
        <f>MAX(IF(E1075=B1075,Scoring!$A$3-Scoring!$B$3*ABS(F1075-C1075),Scoring!$E$3-Scoring!$F$3*ABS((100-F1075)-C1075)),Scoring!$A$6)</f>
        <v>49.839999999999996</v>
      </c>
      <c r="I1075">
        <f t="shared" si="32"/>
      </c>
      <c r="K1075">
        <f t="shared" si="33"/>
        <v>50.21</v>
      </c>
    </row>
    <row r="1076" spans="1:11" ht="12.75">
      <c r="A1076">
        <v>53</v>
      </c>
      <c r="B1076" t="s">
        <v>90</v>
      </c>
      <c r="C1076">
        <v>50.05</v>
      </c>
      <c r="D1076" t="s">
        <v>26</v>
      </c>
      <c r="E1076" t="s">
        <v>90</v>
      </c>
      <c r="F1076" s="3">
        <v>50.23</v>
      </c>
      <c r="G1076" s="4">
        <v>49.82</v>
      </c>
      <c r="H1076">
        <f>MAX(IF(E1076=B1076,Scoring!$A$3-Scoring!$B$3*ABS(F1076-C1076),Scoring!$E$3-Scoring!$F$3*ABS((100-F1076)-C1076)),Scoring!$A$6)</f>
        <v>49.82</v>
      </c>
      <c r="I1076">
        <f t="shared" si="32"/>
      </c>
      <c r="K1076">
        <f t="shared" si="33"/>
        <v>50.23</v>
      </c>
    </row>
    <row r="1077" spans="1:11" ht="12.75">
      <c r="A1077">
        <v>53</v>
      </c>
      <c r="B1077" t="s">
        <v>90</v>
      </c>
      <c r="C1077">
        <v>50.05</v>
      </c>
      <c r="D1077" t="s">
        <v>40</v>
      </c>
      <c r="E1077" t="s">
        <v>90</v>
      </c>
      <c r="F1077" s="3">
        <v>50.54</v>
      </c>
      <c r="G1077" s="4">
        <v>49.51</v>
      </c>
      <c r="H1077">
        <f>MAX(IF(E1077=B1077,Scoring!$A$3-Scoring!$B$3*ABS(F1077-C1077),Scoring!$E$3-Scoring!$F$3*ABS((100-F1077)-C1077)),Scoring!$A$6)</f>
        <v>49.51</v>
      </c>
      <c r="I1077">
        <f t="shared" si="32"/>
      </c>
      <c r="K1077">
        <f t="shared" si="33"/>
        <v>50.54</v>
      </c>
    </row>
    <row r="1078" spans="1:11" ht="12.75">
      <c r="A1078">
        <v>53</v>
      </c>
      <c r="B1078" t="s">
        <v>90</v>
      </c>
      <c r="C1078">
        <v>50.05</v>
      </c>
      <c r="D1078" t="s">
        <v>21</v>
      </c>
      <c r="E1078" t="s">
        <v>90</v>
      </c>
      <c r="F1078" s="3">
        <v>50.84</v>
      </c>
      <c r="G1078" s="4">
        <v>49.21</v>
      </c>
      <c r="H1078">
        <f>MAX(IF(E1078=B1078,Scoring!$A$3-Scoring!$B$3*ABS(F1078-C1078),Scoring!$E$3-Scoring!$F$3*ABS((100-F1078)-C1078)),Scoring!$A$6)</f>
        <v>49.209999999999994</v>
      </c>
      <c r="I1078">
        <f t="shared" si="32"/>
      </c>
      <c r="K1078">
        <f t="shared" si="33"/>
        <v>50.84</v>
      </c>
    </row>
    <row r="1079" spans="1:11" ht="12.75">
      <c r="A1079">
        <v>53</v>
      </c>
      <c r="B1079" t="s">
        <v>90</v>
      </c>
      <c r="C1079">
        <v>50.05</v>
      </c>
      <c r="D1079" t="s">
        <v>17</v>
      </c>
      <c r="E1079" t="s">
        <v>90</v>
      </c>
      <c r="F1079" s="3">
        <v>50.98</v>
      </c>
      <c r="G1079" s="4">
        <v>49.07</v>
      </c>
      <c r="H1079">
        <f>MAX(IF(E1079=B1079,Scoring!$A$3-Scoring!$B$3*ABS(F1079-C1079),Scoring!$E$3-Scoring!$F$3*ABS((100-F1079)-C1079)),Scoring!$A$6)</f>
        <v>49.07</v>
      </c>
      <c r="I1079">
        <f t="shared" si="32"/>
      </c>
      <c r="K1079">
        <f t="shared" si="33"/>
        <v>50.98</v>
      </c>
    </row>
    <row r="1080" spans="1:11" ht="12.75">
      <c r="A1080">
        <v>53</v>
      </c>
      <c r="B1080" t="s">
        <v>90</v>
      </c>
      <c r="C1080">
        <v>50.05</v>
      </c>
      <c r="D1080" t="s">
        <v>113</v>
      </c>
      <c r="E1080" t="s">
        <v>90</v>
      </c>
      <c r="F1080" s="3">
        <v>51.03</v>
      </c>
      <c r="G1080" s="4">
        <v>49.02</v>
      </c>
      <c r="H1080">
        <f>MAX(IF(E1080=B1080,Scoring!$A$3-Scoring!$B$3*ABS(F1080-C1080),Scoring!$E$3-Scoring!$F$3*ABS((100-F1080)-C1080)),Scoring!$A$6)</f>
        <v>49.019999999999996</v>
      </c>
      <c r="I1080">
        <f t="shared" si="32"/>
      </c>
      <c r="K1080">
        <f t="shared" si="33"/>
        <v>51.03</v>
      </c>
    </row>
    <row r="1081" spans="1:11" ht="12.75">
      <c r="A1081">
        <v>53</v>
      </c>
      <c r="B1081" t="s">
        <v>90</v>
      </c>
      <c r="C1081">
        <v>50.05</v>
      </c>
      <c r="D1081" t="s">
        <v>33</v>
      </c>
      <c r="E1081" t="s">
        <v>90</v>
      </c>
      <c r="F1081" s="3">
        <v>51.03</v>
      </c>
      <c r="G1081" s="4">
        <v>49.02</v>
      </c>
      <c r="H1081">
        <f>MAX(IF(E1081=B1081,Scoring!$A$3-Scoring!$B$3*ABS(F1081-C1081),Scoring!$E$3-Scoring!$F$3*ABS((100-F1081)-C1081)),Scoring!$A$6)</f>
        <v>49.019999999999996</v>
      </c>
      <c r="I1081">
        <f t="shared" si="32"/>
      </c>
      <c r="K1081">
        <f t="shared" si="33"/>
        <v>51.03</v>
      </c>
    </row>
    <row r="1082" spans="1:11" ht="12.75">
      <c r="A1082">
        <v>53</v>
      </c>
      <c r="B1082" t="s">
        <v>90</v>
      </c>
      <c r="C1082">
        <v>50.05</v>
      </c>
      <c r="D1082" t="s">
        <v>10</v>
      </c>
      <c r="E1082" t="s">
        <v>90</v>
      </c>
      <c r="F1082" s="3">
        <v>51.13</v>
      </c>
      <c r="G1082" s="4">
        <v>48.92</v>
      </c>
      <c r="H1082">
        <f>MAX(IF(E1082=B1082,Scoring!$A$3-Scoring!$B$3*ABS(F1082-C1082),Scoring!$E$3-Scoring!$F$3*ABS((100-F1082)-C1082)),Scoring!$A$6)</f>
        <v>48.919999999999995</v>
      </c>
      <c r="I1082">
        <f t="shared" si="32"/>
      </c>
      <c r="K1082">
        <f t="shared" si="33"/>
        <v>51.13</v>
      </c>
    </row>
    <row r="1083" spans="1:11" ht="12.75">
      <c r="A1083">
        <v>53</v>
      </c>
      <c r="B1083" t="s">
        <v>90</v>
      </c>
      <c r="C1083">
        <v>50.05</v>
      </c>
      <c r="D1083" t="s">
        <v>46</v>
      </c>
      <c r="E1083" t="s">
        <v>90</v>
      </c>
      <c r="F1083" s="3">
        <v>51.2</v>
      </c>
      <c r="G1083" s="4">
        <v>48.85</v>
      </c>
      <c r="H1083">
        <f>MAX(IF(E1083=B1083,Scoring!$A$3-Scoring!$B$3*ABS(F1083-C1083),Scoring!$E$3-Scoring!$F$3*ABS((100-F1083)-C1083)),Scoring!$A$6)</f>
        <v>48.849999999999994</v>
      </c>
      <c r="I1083">
        <f t="shared" si="32"/>
      </c>
      <c r="K1083">
        <f t="shared" si="33"/>
        <v>51.2</v>
      </c>
    </row>
    <row r="1084" spans="1:11" ht="12.75">
      <c r="A1084">
        <v>53</v>
      </c>
      <c r="B1084" t="s">
        <v>90</v>
      </c>
      <c r="C1084">
        <v>50.05</v>
      </c>
      <c r="D1084" t="s">
        <v>70</v>
      </c>
      <c r="E1084" t="s">
        <v>90</v>
      </c>
      <c r="F1084" s="3">
        <v>52.68</v>
      </c>
      <c r="G1084" s="4">
        <v>47.37</v>
      </c>
      <c r="H1084">
        <f>MAX(IF(E1084=B1084,Scoring!$A$3-Scoring!$B$3*ABS(F1084-C1084),Scoring!$E$3-Scoring!$F$3*ABS((100-F1084)-C1084)),Scoring!$A$6)</f>
        <v>47.37</v>
      </c>
      <c r="I1084">
        <f t="shared" si="32"/>
      </c>
      <c r="K1084">
        <f t="shared" si="33"/>
        <v>52.68</v>
      </c>
    </row>
    <row r="1085" spans="1:11" ht="12.75">
      <c r="A1085">
        <v>53</v>
      </c>
      <c r="B1085" t="s">
        <v>90</v>
      </c>
      <c r="C1085">
        <v>50.05</v>
      </c>
      <c r="D1085" t="s">
        <v>15</v>
      </c>
      <c r="E1085" t="s">
        <v>96</v>
      </c>
      <c r="F1085" s="3">
        <v>50.02</v>
      </c>
      <c r="G1085" s="4">
        <v>24.93</v>
      </c>
      <c r="H1085">
        <f>MAX(IF(E1085=B1085,Scoring!$A$3-Scoring!$B$3*ABS(F1085-C1085),Scoring!$E$3-Scoring!$F$3*ABS((100-F1085)-C1085)),Scoring!$A$6)</f>
        <v>24.93</v>
      </c>
      <c r="I1085">
        <f t="shared" si="32"/>
      </c>
      <c r="K1085">
        <f t="shared" si="33"/>
        <v>49.98</v>
      </c>
    </row>
    <row r="1086" spans="1:11" ht="12.75">
      <c r="A1086">
        <v>53</v>
      </c>
      <c r="B1086" t="s">
        <v>90</v>
      </c>
      <c r="C1086">
        <v>50.05</v>
      </c>
      <c r="D1086" t="s">
        <v>32</v>
      </c>
      <c r="E1086" t="s">
        <v>96</v>
      </c>
      <c r="F1086" s="3">
        <v>50.06</v>
      </c>
      <c r="G1086" s="4">
        <v>24.89</v>
      </c>
      <c r="H1086">
        <f>MAX(IF(E1086=B1086,Scoring!$A$3-Scoring!$B$3*ABS(F1086-C1086),Scoring!$E$3-Scoring!$F$3*ABS((100-F1086)-C1086)),Scoring!$A$6)</f>
        <v>24.89</v>
      </c>
      <c r="I1086">
        <f t="shared" si="32"/>
      </c>
      <c r="K1086">
        <f t="shared" si="33"/>
        <v>49.94</v>
      </c>
    </row>
    <row r="1087" spans="1:11" ht="12.75">
      <c r="A1087">
        <v>53</v>
      </c>
      <c r="B1087" t="s">
        <v>90</v>
      </c>
      <c r="C1087">
        <v>50.05</v>
      </c>
      <c r="D1087" t="s">
        <v>49</v>
      </c>
      <c r="E1087" t="s">
        <v>96</v>
      </c>
      <c r="F1087" s="3">
        <v>50.13</v>
      </c>
      <c r="G1087" s="4">
        <v>24.82</v>
      </c>
      <c r="H1087">
        <f>MAX(IF(E1087=B1087,Scoring!$A$3-Scoring!$B$3*ABS(F1087-C1087),Scoring!$E$3-Scoring!$F$3*ABS((100-F1087)-C1087)),Scoring!$A$6)</f>
        <v>24.82</v>
      </c>
      <c r="I1087">
        <f t="shared" si="32"/>
      </c>
      <c r="K1087">
        <f t="shared" si="33"/>
        <v>49.87</v>
      </c>
    </row>
    <row r="1088" spans="1:11" ht="12.75">
      <c r="A1088">
        <v>53</v>
      </c>
      <c r="B1088" t="s">
        <v>90</v>
      </c>
      <c r="C1088">
        <v>50.05</v>
      </c>
      <c r="D1088" t="s">
        <v>81</v>
      </c>
      <c r="E1088" t="s">
        <v>96</v>
      </c>
      <c r="F1088" s="3">
        <v>50.17</v>
      </c>
      <c r="G1088" s="4">
        <v>24.78</v>
      </c>
      <c r="H1088">
        <f>MAX(IF(E1088=B1088,Scoring!$A$3-Scoring!$B$3*ABS(F1088-C1088),Scoring!$E$3-Scoring!$F$3*ABS((100-F1088)-C1088)),Scoring!$A$6)</f>
        <v>24.78</v>
      </c>
      <c r="I1088">
        <f t="shared" si="32"/>
      </c>
      <c r="K1088">
        <f t="shared" si="33"/>
        <v>49.83</v>
      </c>
    </row>
    <row r="1089" spans="1:11" ht="12.75">
      <c r="A1089">
        <v>53</v>
      </c>
      <c r="B1089" t="s">
        <v>90</v>
      </c>
      <c r="C1089">
        <v>50.05</v>
      </c>
      <c r="D1089" t="s">
        <v>47</v>
      </c>
      <c r="E1089" t="s">
        <v>96</v>
      </c>
      <c r="F1089" s="3">
        <v>50.2</v>
      </c>
      <c r="G1089" s="4">
        <v>24.75</v>
      </c>
      <c r="H1089">
        <f>MAX(IF(E1089=B1089,Scoring!$A$3-Scoring!$B$3*ABS(F1089-C1089),Scoring!$E$3-Scoring!$F$3*ABS((100-F1089)-C1089)),Scoring!$A$6)</f>
        <v>24.75</v>
      </c>
      <c r="I1089">
        <f t="shared" si="32"/>
      </c>
      <c r="K1089">
        <f t="shared" si="33"/>
        <v>49.8</v>
      </c>
    </row>
    <row r="1090" spans="1:11" ht="12.75">
      <c r="A1090">
        <v>53</v>
      </c>
      <c r="B1090" t="s">
        <v>90</v>
      </c>
      <c r="C1090">
        <v>50.05</v>
      </c>
      <c r="D1090" t="s">
        <v>105</v>
      </c>
      <c r="E1090" t="s">
        <v>96</v>
      </c>
      <c r="F1090" s="3">
        <v>50.2</v>
      </c>
      <c r="G1090" s="4">
        <v>24.75</v>
      </c>
      <c r="H1090">
        <f>MAX(IF(E1090=B1090,Scoring!$A$3-Scoring!$B$3*ABS(F1090-C1090),Scoring!$E$3-Scoring!$F$3*ABS((100-F1090)-C1090)),Scoring!$A$6)</f>
        <v>24.75</v>
      </c>
      <c r="I1090">
        <f aca="true" t="shared" si="34" ref="I1090:I1153">IF(H1090&lt;&gt;G1090,1,"")</f>
      </c>
      <c r="K1090">
        <f aca="true" t="shared" si="35" ref="K1090:K1153">IF(E1090=B1090,F1090,100-F1090)</f>
        <v>49.8</v>
      </c>
    </row>
    <row r="1091" spans="1:11" ht="12.75">
      <c r="A1091">
        <v>53</v>
      </c>
      <c r="B1091" t="s">
        <v>90</v>
      </c>
      <c r="C1091">
        <v>50.05</v>
      </c>
      <c r="D1091" t="s">
        <v>52</v>
      </c>
      <c r="E1091" t="s">
        <v>96</v>
      </c>
      <c r="F1091" s="3">
        <v>50.42</v>
      </c>
      <c r="G1091" s="4">
        <v>24.53</v>
      </c>
      <c r="H1091">
        <f>MAX(IF(E1091=B1091,Scoring!$A$3-Scoring!$B$3*ABS(F1091-C1091),Scoring!$E$3-Scoring!$F$3*ABS((100-F1091)-C1091)),Scoring!$A$6)</f>
        <v>24.53</v>
      </c>
      <c r="I1091">
        <f t="shared" si="34"/>
      </c>
      <c r="K1091">
        <f t="shared" si="35"/>
        <v>49.58</v>
      </c>
    </row>
    <row r="1092" spans="1:11" ht="12.75">
      <c r="A1092">
        <v>53</v>
      </c>
      <c r="B1092" t="s">
        <v>90</v>
      </c>
      <c r="C1092">
        <v>50.05</v>
      </c>
      <c r="D1092" t="s">
        <v>53</v>
      </c>
      <c r="E1092" t="s">
        <v>96</v>
      </c>
      <c r="F1092" s="3">
        <v>50.55</v>
      </c>
      <c r="G1092" s="4">
        <v>24.4</v>
      </c>
      <c r="H1092">
        <f>MAX(IF(E1092=B1092,Scoring!$A$3-Scoring!$B$3*ABS(F1092-C1092),Scoring!$E$3-Scoring!$F$3*ABS((100-F1092)-C1092)),Scoring!$A$6)</f>
        <v>24.400000000000006</v>
      </c>
      <c r="I1092">
        <f t="shared" si="34"/>
      </c>
      <c r="K1092">
        <f t="shared" si="35"/>
        <v>49.45</v>
      </c>
    </row>
    <row r="1093" spans="1:11" ht="12.75">
      <c r="A1093">
        <v>53</v>
      </c>
      <c r="B1093" t="s">
        <v>90</v>
      </c>
      <c r="C1093">
        <v>50.05</v>
      </c>
      <c r="D1093" t="s">
        <v>28</v>
      </c>
      <c r="E1093" t="s">
        <v>96</v>
      </c>
      <c r="F1093" s="3">
        <v>50.83</v>
      </c>
      <c r="G1093" s="4">
        <v>24.12</v>
      </c>
      <c r="H1093">
        <f>MAX(IF(E1093=B1093,Scoring!$A$3-Scoring!$B$3*ABS(F1093-C1093),Scoring!$E$3-Scoring!$F$3*ABS((100-F1093)-C1093)),Scoring!$A$6)</f>
        <v>24.120000000000005</v>
      </c>
      <c r="I1093">
        <f t="shared" si="34"/>
      </c>
      <c r="K1093">
        <f t="shared" si="35"/>
        <v>49.17</v>
      </c>
    </row>
    <row r="1094" spans="1:11" ht="12.75">
      <c r="A1094">
        <v>53</v>
      </c>
      <c r="B1094" t="s">
        <v>90</v>
      </c>
      <c r="C1094">
        <v>50.05</v>
      </c>
      <c r="D1094" t="s">
        <v>5</v>
      </c>
      <c r="E1094" t="s">
        <v>96</v>
      </c>
      <c r="F1094" s="3">
        <v>50.98</v>
      </c>
      <c r="G1094" s="4">
        <v>23.97</v>
      </c>
      <c r="H1094">
        <f>MAX(IF(E1094=B1094,Scoring!$A$3-Scoring!$B$3*ABS(F1094-C1094),Scoring!$E$3-Scoring!$F$3*ABS((100-F1094)-C1094)),Scoring!$A$6)</f>
        <v>23.970000000000006</v>
      </c>
      <c r="I1094">
        <f t="shared" si="34"/>
      </c>
      <c r="K1094">
        <f t="shared" si="35"/>
        <v>49.02</v>
      </c>
    </row>
    <row r="1095" spans="1:11" ht="12.75">
      <c r="A1095">
        <v>53</v>
      </c>
      <c r="B1095" t="s">
        <v>90</v>
      </c>
      <c r="C1095">
        <v>50.05</v>
      </c>
      <c r="D1095" t="s">
        <v>50</v>
      </c>
      <c r="E1095" t="s">
        <v>96</v>
      </c>
      <c r="F1095" s="3">
        <v>51</v>
      </c>
      <c r="G1095" s="4">
        <v>23.95</v>
      </c>
      <c r="H1095">
        <f>MAX(IF(E1095=B1095,Scoring!$A$3-Scoring!$B$3*ABS(F1095-C1095),Scoring!$E$3-Scoring!$F$3*ABS((100-F1095)-C1095)),Scoring!$A$6)</f>
        <v>23.950000000000003</v>
      </c>
      <c r="I1095">
        <f t="shared" si="34"/>
      </c>
      <c r="K1095">
        <f t="shared" si="35"/>
        <v>49</v>
      </c>
    </row>
    <row r="1096" spans="1:11" ht="12.75">
      <c r="A1096">
        <v>53</v>
      </c>
      <c r="B1096" t="s">
        <v>90</v>
      </c>
      <c r="C1096">
        <v>50.05</v>
      </c>
      <c r="D1096" t="s">
        <v>20</v>
      </c>
      <c r="E1096" t="s">
        <v>96</v>
      </c>
      <c r="F1096" s="3">
        <v>51.04</v>
      </c>
      <c r="G1096" s="4">
        <v>23.91</v>
      </c>
      <c r="H1096">
        <f>MAX(IF(E1096=B1096,Scoring!$A$3-Scoring!$B$3*ABS(F1096-C1096),Scoring!$E$3-Scoring!$F$3*ABS((100-F1096)-C1096)),Scoring!$A$6)</f>
        <v>23.910000000000004</v>
      </c>
      <c r="I1096">
        <f t="shared" si="34"/>
      </c>
      <c r="K1096">
        <f t="shared" si="35"/>
        <v>48.96</v>
      </c>
    </row>
    <row r="1097" spans="1:11" ht="12.75">
      <c r="A1097">
        <v>53</v>
      </c>
      <c r="B1097" t="s">
        <v>90</v>
      </c>
      <c r="C1097">
        <v>50.05</v>
      </c>
      <c r="D1097" t="s">
        <v>78</v>
      </c>
      <c r="E1097" t="s">
        <v>96</v>
      </c>
      <c r="F1097" s="3">
        <v>51.09</v>
      </c>
      <c r="G1097" s="4">
        <v>23.86</v>
      </c>
      <c r="H1097">
        <f>MAX(IF(E1097=B1097,Scoring!$A$3-Scoring!$B$3*ABS(F1097-C1097),Scoring!$E$3-Scoring!$F$3*ABS((100-F1097)-C1097)),Scoring!$A$6)</f>
        <v>23.86</v>
      </c>
      <c r="I1097">
        <f t="shared" si="34"/>
      </c>
      <c r="K1097">
        <f t="shared" si="35"/>
        <v>48.91</v>
      </c>
    </row>
    <row r="1098" spans="1:11" ht="12.75">
      <c r="A1098">
        <v>53</v>
      </c>
      <c r="B1098" t="s">
        <v>90</v>
      </c>
      <c r="C1098">
        <v>50.05</v>
      </c>
      <c r="D1098" t="s">
        <v>19</v>
      </c>
      <c r="E1098" t="s">
        <v>96</v>
      </c>
      <c r="F1098" s="3">
        <v>51.2</v>
      </c>
      <c r="G1098" s="4">
        <v>23.75</v>
      </c>
      <c r="H1098">
        <f>MAX(IF(E1098=B1098,Scoring!$A$3-Scoring!$B$3*ABS(F1098-C1098),Scoring!$E$3-Scoring!$F$3*ABS((100-F1098)-C1098)),Scoring!$A$6)</f>
        <v>23.75</v>
      </c>
      <c r="I1098">
        <f t="shared" si="34"/>
      </c>
      <c r="K1098">
        <f t="shared" si="35"/>
        <v>48.8</v>
      </c>
    </row>
    <row r="1099" spans="1:11" ht="12.75">
      <c r="A1099">
        <v>53</v>
      </c>
      <c r="B1099" t="s">
        <v>90</v>
      </c>
      <c r="C1099">
        <v>50.05</v>
      </c>
      <c r="D1099" t="s">
        <v>13</v>
      </c>
      <c r="E1099" t="s">
        <v>96</v>
      </c>
      <c r="F1099" s="3">
        <v>51.21</v>
      </c>
      <c r="G1099" s="4">
        <v>23.74</v>
      </c>
      <c r="H1099">
        <f>MAX(IF(E1099=B1099,Scoring!$A$3-Scoring!$B$3*ABS(F1099-C1099),Scoring!$E$3-Scoring!$F$3*ABS((100-F1099)-C1099)),Scoring!$A$6)</f>
        <v>23.740000000000002</v>
      </c>
      <c r="I1099">
        <f t="shared" si="34"/>
      </c>
      <c r="K1099">
        <f t="shared" si="35"/>
        <v>48.79</v>
      </c>
    </row>
    <row r="1100" spans="1:11" ht="12.75">
      <c r="A1100">
        <v>53</v>
      </c>
      <c r="B1100" t="s">
        <v>90</v>
      </c>
      <c r="C1100">
        <v>50.05</v>
      </c>
      <c r="D1100" t="s">
        <v>110</v>
      </c>
      <c r="E1100" t="s">
        <v>96</v>
      </c>
      <c r="F1100" s="3">
        <v>51.21</v>
      </c>
      <c r="G1100" s="4">
        <v>23.74</v>
      </c>
      <c r="H1100">
        <f>MAX(IF(E1100=B1100,Scoring!$A$3-Scoring!$B$3*ABS(F1100-C1100),Scoring!$E$3-Scoring!$F$3*ABS((100-F1100)-C1100)),Scoring!$A$6)</f>
        <v>23.740000000000002</v>
      </c>
      <c r="I1100">
        <f t="shared" si="34"/>
      </c>
      <c r="K1100">
        <f t="shared" si="35"/>
        <v>48.79</v>
      </c>
    </row>
    <row r="1101" spans="1:11" ht="12.75">
      <c r="A1101">
        <v>53</v>
      </c>
      <c r="B1101" t="s">
        <v>90</v>
      </c>
      <c r="C1101">
        <v>50.05</v>
      </c>
      <c r="D1101" t="s">
        <v>91</v>
      </c>
      <c r="E1101" t="s">
        <v>96</v>
      </c>
      <c r="F1101" s="3">
        <v>51.5</v>
      </c>
      <c r="G1101" s="4">
        <v>23.45</v>
      </c>
      <c r="H1101">
        <f>MAX(IF(E1101=B1101,Scoring!$A$3-Scoring!$B$3*ABS(F1101-C1101),Scoring!$E$3-Scoring!$F$3*ABS((100-F1101)-C1101)),Scoring!$A$6)</f>
        <v>23.450000000000003</v>
      </c>
      <c r="I1101">
        <f t="shared" si="34"/>
      </c>
      <c r="K1101">
        <f t="shared" si="35"/>
        <v>48.5</v>
      </c>
    </row>
    <row r="1102" spans="1:11" ht="12.75">
      <c r="A1102">
        <v>53</v>
      </c>
      <c r="B1102" t="s">
        <v>90</v>
      </c>
      <c r="C1102">
        <v>50.05</v>
      </c>
      <c r="D1102" t="s">
        <v>18</v>
      </c>
      <c r="E1102" t="s">
        <v>96</v>
      </c>
      <c r="F1102" s="3">
        <v>52.28</v>
      </c>
      <c r="G1102" s="4">
        <v>22.67</v>
      </c>
      <c r="H1102">
        <f>MAX(IF(E1102=B1102,Scoring!$A$3-Scoring!$B$3*ABS(F1102-C1102),Scoring!$E$3-Scoring!$F$3*ABS((100-F1102)-C1102)),Scoring!$A$6)</f>
        <v>22.67</v>
      </c>
      <c r="I1102">
        <f t="shared" si="34"/>
      </c>
      <c r="K1102">
        <f t="shared" si="35"/>
        <v>47.72</v>
      </c>
    </row>
    <row r="1103" spans="1:11" ht="12.75">
      <c r="A1103">
        <v>53</v>
      </c>
      <c r="B1103" t="s">
        <v>90</v>
      </c>
      <c r="C1103">
        <v>50.05</v>
      </c>
      <c r="D1103" t="s">
        <v>12</v>
      </c>
      <c r="E1103" t="s">
        <v>96</v>
      </c>
      <c r="F1103" s="3">
        <v>52.63</v>
      </c>
      <c r="G1103" s="4">
        <v>22.32</v>
      </c>
      <c r="H1103">
        <f>MAX(IF(E1103=B1103,Scoring!$A$3-Scoring!$B$3*ABS(F1103-C1103),Scoring!$E$3-Scoring!$F$3*ABS((100-F1103)-C1103)),Scoring!$A$6)</f>
        <v>22.32</v>
      </c>
      <c r="I1103">
        <f t="shared" si="34"/>
      </c>
      <c r="K1103">
        <f t="shared" si="35"/>
        <v>47.37</v>
      </c>
    </row>
    <row r="1104" spans="1:11" ht="12.75">
      <c r="A1104">
        <v>53</v>
      </c>
      <c r="B1104" t="s">
        <v>90</v>
      </c>
      <c r="C1104">
        <v>50.05</v>
      </c>
      <c r="D1104" t="s">
        <v>42</v>
      </c>
      <c r="E1104" t="s">
        <v>96</v>
      </c>
      <c r="F1104" s="3">
        <v>52.76</v>
      </c>
      <c r="G1104" s="4">
        <v>22.19</v>
      </c>
      <c r="H1104">
        <f>MAX(IF(E1104=B1104,Scoring!$A$3-Scoring!$B$3*ABS(F1104-C1104),Scoring!$E$3-Scoring!$F$3*ABS((100-F1104)-C1104)),Scoring!$A$6)</f>
        <v>22.190000000000005</v>
      </c>
      <c r="I1104">
        <f t="shared" si="34"/>
      </c>
      <c r="K1104">
        <f t="shared" si="35"/>
        <v>47.24</v>
      </c>
    </row>
    <row r="1105" spans="1:11" ht="12.75">
      <c r="A1105">
        <v>53</v>
      </c>
      <c r="B1105" t="s">
        <v>90</v>
      </c>
      <c r="C1105">
        <v>50.05</v>
      </c>
      <c r="D1105" t="s">
        <v>24</v>
      </c>
      <c r="E1105" t="s">
        <v>96</v>
      </c>
      <c r="F1105" s="3">
        <v>53.45</v>
      </c>
      <c r="G1105" s="4">
        <v>21.5</v>
      </c>
      <c r="H1105">
        <f>MAX(IF(E1105=B1105,Scoring!$A$3-Scoring!$B$3*ABS(F1105-C1105),Scoring!$E$3-Scoring!$F$3*ABS((100-F1105)-C1105)),Scoring!$A$6)</f>
        <v>21.5</v>
      </c>
      <c r="I1105">
        <f t="shared" si="34"/>
      </c>
      <c r="K1105">
        <f t="shared" si="35"/>
        <v>46.55</v>
      </c>
    </row>
    <row r="1106" spans="1:11" ht="12.75">
      <c r="A1106">
        <v>53</v>
      </c>
      <c r="B1106" t="s">
        <v>90</v>
      </c>
      <c r="C1106">
        <v>50.05</v>
      </c>
      <c r="D1106" t="s">
        <v>56</v>
      </c>
      <c r="E1106" t="s">
        <v>96</v>
      </c>
      <c r="F1106" s="3">
        <v>53.61</v>
      </c>
      <c r="G1106" s="4">
        <v>21.34</v>
      </c>
      <c r="H1106">
        <f>MAX(IF(E1106=B1106,Scoring!$A$3-Scoring!$B$3*ABS(F1106-C1106),Scoring!$E$3-Scoring!$F$3*ABS((100-F1106)-C1106)),Scoring!$A$6)</f>
        <v>21.340000000000003</v>
      </c>
      <c r="I1106">
        <f t="shared" si="34"/>
      </c>
      <c r="K1106">
        <f t="shared" si="35"/>
        <v>46.39</v>
      </c>
    </row>
    <row r="1107" spans="1:11" ht="12.75">
      <c r="A1107">
        <v>53</v>
      </c>
      <c r="B1107" t="s">
        <v>90</v>
      </c>
      <c r="C1107">
        <v>50.05</v>
      </c>
      <c r="D1107" t="s">
        <v>43</v>
      </c>
      <c r="E1107" t="s">
        <v>96</v>
      </c>
      <c r="F1107" s="3">
        <v>54</v>
      </c>
      <c r="G1107" s="4">
        <v>20.95</v>
      </c>
      <c r="H1107">
        <f>MAX(IF(E1107=B1107,Scoring!$A$3-Scoring!$B$3*ABS(F1107-C1107),Scoring!$E$3-Scoring!$F$3*ABS((100-F1107)-C1107)),Scoring!$A$6)</f>
        <v>20.950000000000003</v>
      </c>
      <c r="I1107">
        <f t="shared" si="34"/>
      </c>
      <c r="K1107">
        <f t="shared" si="35"/>
        <v>46</v>
      </c>
    </row>
    <row r="1108" spans="1:11" ht="12.75">
      <c r="A1108">
        <v>53</v>
      </c>
      <c r="B1108" t="s">
        <v>90</v>
      </c>
      <c r="C1108">
        <v>50.05</v>
      </c>
      <c r="D1108" t="s">
        <v>112</v>
      </c>
      <c r="E1108" t="s">
        <v>96</v>
      </c>
      <c r="F1108" s="3">
        <v>54.38</v>
      </c>
      <c r="G1108" s="4">
        <v>20.57</v>
      </c>
      <c r="H1108">
        <f>MAX(IF(E1108=B1108,Scoring!$A$3-Scoring!$B$3*ABS(F1108-C1108),Scoring!$E$3-Scoring!$F$3*ABS((100-F1108)-C1108)),Scoring!$A$6)</f>
        <v>20.57</v>
      </c>
      <c r="I1108">
        <f t="shared" si="34"/>
      </c>
      <c r="K1108">
        <f t="shared" si="35"/>
        <v>45.62</v>
      </c>
    </row>
    <row r="1109" spans="1:11" ht="12.75">
      <c r="A1109">
        <v>53</v>
      </c>
      <c r="B1109" t="s">
        <v>90</v>
      </c>
      <c r="C1109">
        <v>50.05</v>
      </c>
      <c r="D1109" t="s">
        <v>29</v>
      </c>
      <c r="E1109" t="s">
        <v>96</v>
      </c>
      <c r="F1109" s="3">
        <v>55</v>
      </c>
      <c r="G1109" s="4">
        <v>19.95</v>
      </c>
      <c r="H1109">
        <f>MAX(IF(E1109=B1109,Scoring!$A$3-Scoring!$B$3*ABS(F1109-C1109),Scoring!$E$3-Scoring!$F$3*ABS((100-F1109)-C1109)),Scoring!$A$6)</f>
        <v>19.950000000000003</v>
      </c>
      <c r="I1109">
        <f t="shared" si="34"/>
      </c>
      <c r="K1109">
        <f t="shared" si="35"/>
        <v>45</v>
      </c>
    </row>
    <row r="1110" spans="1:11" ht="12.75">
      <c r="A1110">
        <v>53</v>
      </c>
      <c r="B1110" t="s">
        <v>90</v>
      </c>
      <c r="C1110">
        <v>50.05</v>
      </c>
      <c r="D1110" t="s">
        <v>37</v>
      </c>
      <c r="E1110" t="s">
        <v>96</v>
      </c>
      <c r="F1110" s="3">
        <v>55.05</v>
      </c>
      <c r="G1110" s="4">
        <v>19.9</v>
      </c>
      <c r="H1110">
        <f>MAX(IF(E1110=B1110,Scoring!$A$3-Scoring!$B$3*ABS(F1110-C1110),Scoring!$E$3-Scoring!$F$3*ABS((100-F1110)-C1110)),Scoring!$A$6)</f>
        <v>19.900000000000006</v>
      </c>
      <c r="I1110">
        <f t="shared" si="34"/>
      </c>
      <c r="K1110">
        <f t="shared" si="35"/>
        <v>44.95</v>
      </c>
    </row>
    <row r="1111" spans="1:11" ht="12.75">
      <c r="A1111">
        <v>53</v>
      </c>
      <c r="B1111" t="s">
        <v>90</v>
      </c>
      <c r="C1111">
        <v>50.05</v>
      </c>
      <c r="D1111" t="s">
        <v>94</v>
      </c>
      <c r="E1111" t="s">
        <v>96</v>
      </c>
      <c r="F1111" s="3">
        <v>55.35</v>
      </c>
      <c r="G1111" s="4">
        <v>19.6</v>
      </c>
      <c r="H1111">
        <f>MAX(IF(E1111=B1111,Scoring!$A$3-Scoring!$B$3*ABS(F1111-C1111),Scoring!$E$3-Scoring!$F$3*ABS((100-F1111)-C1111)),Scoring!$A$6)</f>
        <v>19.6</v>
      </c>
      <c r="I1111">
        <f t="shared" si="34"/>
      </c>
      <c r="K1111">
        <f t="shared" si="35"/>
        <v>44.65</v>
      </c>
    </row>
    <row r="1112" spans="1:11" ht="12.75">
      <c r="A1112">
        <v>53</v>
      </c>
      <c r="B1112" t="s">
        <v>90</v>
      </c>
      <c r="C1112">
        <v>50.05</v>
      </c>
      <c r="D1112" t="s">
        <v>48</v>
      </c>
      <c r="E1112" t="s">
        <v>96</v>
      </c>
      <c r="F1112" s="3">
        <v>56.24</v>
      </c>
      <c r="G1112" s="4">
        <v>18.71</v>
      </c>
      <c r="H1112">
        <f>MAX(IF(E1112=B1112,Scoring!$A$3-Scoring!$B$3*ABS(F1112-C1112),Scoring!$E$3-Scoring!$F$3*ABS((100-F1112)-C1112)),Scoring!$A$6)</f>
        <v>18.71</v>
      </c>
      <c r="I1112">
        <f t="shared" si="34"/>
      </c>
      <c r="K1112">
        <f t="shared" si="35"/>
        <v>43.76</v>
      </c>
    </row>
    <row r="1113" spans="1:11" ht="12.75">
      <c r="A1113">
        <v>53</v>
      </c>
      <c r="B1113" t="s">
        <v>90</v>
      </c>
      <c r="C1113">
        <v>50.05</v>
      </c>
      <c r="D1113" t="s">
        <v>11</v>
      </c>
      <c r="E1113" t="s">
        <v>96</v>
      </c>
      <c r="F1113" s="3">
        <v>56.92</v>
      </c>
      <c r="G1113" s="4">
        <v>18.03</v>
      </c>
      <c r="H1113">
        <f>MAX(IF(E1113=B1113,Scoring!$A$3-Scoring!$B$3*ABS(F1113-C1113),Scoring!$E$3-Scoring!$F$3*ABS((100-F1113)-C1113)),Scoring!$A$6)</f>
        <v>18.03</v>
      </c>
      <c r="I1113">
        <f t="shared" si="34"/>
      </c>
      <c r="K1113">
        <f t="shared" si="35"/>
        <v>43.08</v>
      </c>
    </row>
    <row r="1114" spans="1:11" ht="12.75">
      <c r="A1114">
        <v>54</v>
      </c>
      <c r="B1114" t="s">
        <v>100</v>
      </c>
      <c r="C1114">
        <v>72.28</v>
      </c>
      <c r="D1114" t="s">
        <v>94</v>
      </c>
      <c r="E1114" t="s">
        <v>100</v>
      </c>
      <c r="F1114" s="3">
        <v>72.31</v>
      </c>
      <c r="G1114" s="4">
        <v>49.97</v>
      </c>
      <c r="H1114">
        <f>MAX(IF(E1114=B1114,Scoring!$A$3-Scoring!$B$3*ABS(F1114-C1114),Scoring!$E$3-Scoring!$F$3*ABS((100-F1114)-C1114)),Scoring!$A$6)</f>
        <v>49.97</v>
      </c>
      <c r="I1114">
        <f t="shared" si="34"/>
      </c>
      <c r="K1114">
        <f t="shared" si="35"/>
        <v>72.31</v>
      </c>
    </row>
    <row r="1115" spans="1:11" ht="12.75">
      <c r="A1115">
        <v>54</v>
      </c>
      <c r="B1115" t="s">
        <v>100</v>
      </c>
      <c r="C1115">
        <v>72.28</v>
      </c>
      <c r="D1115" t="s">
        <v>18</v>
      </c>
      <c r="E1115" t="s">
        <v>100</v>
      </c>
      <c r="F1115" s="3">
        <v>72.34</v>
      </c>
      <c r="G1115" s="4">
        <v>49.94</v>
      </c>
      <c r="H1115">
        <f>MAX(IF(E1115=B1115,Scoring!$A$3-Scoring!$B$3*ABS(F1115-C1115),Scoring!$E$3-Scoring!$F$3*ABS((100-F1115)-C1115)),Scoring!$A$6)</f>
        <v>49.94</v>
      </c>
      <c r="I1115">
        <f t="shared" si="34"/>
      </c>
      <c r="K1115">
        <f t="shared" si="35"/>
        <v>72.34</v>
      </c>
    </row>
    <row r="1116" spans="1:11" ht="12.75">
      <c r="A1116">
        <v>54</v>
      </c>
      <c r="B1116" t="s">
        <v>100</v>
      </c>
      <c r="C1116">
        <v>72.28</v>
      </c>
      <c r="D1116" t="s">
        <v>35</v>
      </c>
      <c r="E1116" t="s">
        <v>100</v>
      </c>
      <c r="F1116" s="3">
        <v>72.36</v>
      </c>
      <c r="G1116" s="4">
        <v>49.92</v>
      </c>
      <c r="H1116">
        <f>MAX(IF(E1116=B1116,Scoring!$A$3-Scoring!$B$3*ABS(F1116-C1116),Scoring!$E$3-Scoring!$F$3*ABS((100-F1116)-C1116)),Scoring!$A$6)</f>
        <v>49.92</v>
      </c>
      <c r="I1116">
        <f t="shared" si="34"/>
      </c>
      <c r="K1116">
        <f t="shared" si="35"/>
        <v>72.36</v>
      </c>
    </row>
    <row r="1117" spans="1:11" ht="12.75">
      <c r="A1117">
        <v>54</v>
      </c>
      <c r="B1117" t="s">
        <v>100</v>
      </c>
      <c r="C1117">
        <v>72.28</v>
      </c>
      <c r="D1117" t="s">
        <v>91</v>
      </c>
      <c r="E1117" t="s">
        <v>100</v>
      </c>
      <c r="F1117" s="3">
        <v>72.55</v>
      </c>
      <c r="G1117" s="4">
        <v>49.73</v>
      </c>
      <c r="H1117">
        <f>MAX(IF(E1117=B1117,Scoring!$A$3-Scoring!$B$3*ABS(F1117-C1117),Scoring!$E$3-Scoring!$F$3*ABS((100-F1117)-C1117)),Scoring!$A$6)</f>
        <v>49.730000000000004</v>
      </c>
      <c r="I1117">
        <f t="shared" si="34"/>
      </c>
      <c r="K1117">
        <f t="shared" si="35"/>
        <v>72.55</v>
      </c>
    </row>
    <row r="1118" spans="1:11" ht="12.75">
      <c r="A1118">
        <v>54</v>
      </c>
      <c r="B1118" t="s">
        <v>100</v>
      </c>
      <c r="C1118">
        <v>72.28</v>
      </c>
      <c r="D1118" t="s">
        <v>36</v>
      </c>
      <c r="E1118" t="s">
        <v>100</v>
      </c>
      <c r="F1118" s="3">
        <v>71.83</v>
      </c>
      <c r="G1118" s="4">
        <v>49.55</v>
      </c>
      <c r="H1118">
        <f>MAX(IF(E1118=B1118,Scoring!$A$3-Scoring!$B$3*ABS(F1118-C1118),Scoring!$E$3-Scoring!$F$3*ABS((100-F1118)-C1118)),Scoring!$A$6)</f>
        <v>49.55</v>
      </c>
      <c r="I1118">
        <f t="shared" si="34"/>
      </c>
      <c r="K1118">
        <f t="shared" si="35"/>
        <v>71.83</v>
      </c>
    </row>
    <row r="1119" spans="1:11" ht="12.75">
      <c r="A1119">
        <v>54</v>
      </c>
      <c r="B1119" t="s">
        <v>100</v>
      </c>
      <c r="C1119">
        <v>72.28</v>
      </c>
      <c r="D1119" t="s">
        <v>12</v>
      </c>
      <c r="E1119" t="s">
        <v>100</v>
      </c>
      <c r="F1119" s="3">
        <v>71.63</v>
      </c>
      <c r="G1119" s="4">
        <v>49.35</v>
      </c>
      <c r="H1119">
        <f>MAX(IF(E1119=B1119,Scoring!$A$3-Scoring!$B$3*ABS(F1119-C1119),Scoring!$E$3-Scoring!$F$3*ABS((100-F1119)-C1119)),Scoring!$A$6)</f>
        <v>49.349999999999994</v>
      </c>
      <c r="I1119">
        <f t="shared" si="34"/>
      </c>
      <c r="K1119">
        <f t="shared" si="35"/>
        <v>71.63</v>
      </c>
    </row>
    <row r="1120" spans="1:11" ht="12.75">
      <c r="A1120">
        <v>54</v>
      </c>
      <c r="B1120" t="s">
        <v>100</v>
      </c>
      <c r="C1120">
        <v>72.28</v>
      </c>
      <c r="D1120" t="s">
        <v>103</v>
      </c>
      <c r="E1120" t="s">
        <v>100</v>
      </c>
      <c r="F1120" s="3">
        <v>71.5</v>
      </c>
      <c r="G1120" s="4">
        <v>49.22</v>
      </c>
      <c r="H1120">
        <f>MAX(IF(E1120=B1120,Scoring!$A$3-Scoring!$B$3*ABS(F1120-C1120),Scoring!$E$3-Scoring!$F$3*ABS((100-F1120)-C1120)),Scoring!$A$6)</f>
        <v>49.22</v>
      </c>
      <c r="I1120">
        <f t="shared" si="34"/>
      </c>
      <c r="K1120">
        <f t="shared" si="35"/>
        <v>71.5</v>
      </c>
    </row>
    <row r="1121" spans="1:11" ht="12.75">
      <c r="A1121">
        <v>54</v>
      </c>
      <c r="B1121" t="s">
        <v>100</v>
      </c>
      <c r="C1121">
        <v>72.28</v>
      </c>
      <c r="D1121" t="s">
        <v>113</v>
      </c>
      <c r="E1121" t="s">
        <v>100</v>
      </c>
      <c r="F1121" s="3">
        <v>71.36</v>
      </c>
      <c r="G1121" s="4">
        <v>49.08</v>
      </c>
      <c r="H1121">
        <f>MAX(IF(E1121=B1121,Scoring!$A$3-Scoring!$B$3*ABS(F1121-C1121),Scoring!$E$3-Scoring!$F$3*ABS((100-F1121)-C1121)),Scoring!$A$6)</f>
        <v>49.08</v>
      </c>
      <c r="I1121">
        <f t="shared" si="34"/>
      </c>
      <c r="K1121">
        <f t="shared" si="35"/>
        <v>71.36</v>
      </c>
    </row>
    <row r="1122" spans="1:11" ht="12.75">
      <c r="A1122">
        <v>54</v>
      </c>
      <c r="B1122" t="s">
        <v>100</v>
      </c>
      <c r="C1122">
        <v>72.28</v>
      </c>
      <c r="D1122" t="s">
        <v>114</v>
      </c>
      <c r="E1122" t="s">
        <v>100</v>
      </c>
      <c r="F1122" s="3">
        <v>73.43</v>
      </c>
      <c r="G1122" s="4">
        <v>48.85</v>
      </c>
      <c r="H1122">
        <f>MAX(IF(E1122=B1122,Scoring!$A$3-Scoring!$B$3*ABS(F1122-C1122),Scoring!$E$3-Scoring!$F$3*ABS((100-F1122)-C1122)),Scoring!$A$6)</f>
        <v>48.849999999999994</v>
      </c>
      <c r="I1122">
        <f t="shared" si="34"/>
      </c>
      <c r="K1122">
        <f t="shared" si="35"/>
        <v>73.43</v>
      </c>
    </row>
    <row r="1123" spans="1:11" ht="12.75">
      <c r="A1123">
        <v>54</v>
      </c>
      <c r="B1123" t="s">
        <v>100</v>
      </c>
      <c r="C1123">
        <v>72.28</v>
      </c>
      <c r="D1123" t="s">
        <v>33</v>
      </c>
      <c r="E1123" t="s">
        <v>100</v>
      </c>
      <c r="F1123" s="3">
        <v>73.44</v>
      </c>
      <c r="G1123" s="4">
        <v>48.84</v>
      </c>
      <c r="H1123">
        <f>MAX(IF(E1123=B1123,Scoring!$A$3-Scoring!$B$3*ABS(F1123-C1123),Scoring!$E$3-Scoring!$F$3*ABS((100-F1123)-C1123)),Scoring!$A$6)</f>
        <v>48.84</v>
      </c>
      <c r="I1123">
        <f t="shared" si="34"/>
      </c>
      <c r="K1123">
        <f t="shared" si="35"/>
        <v>73.44</v>
      </c>
    </row>
    <row r="1124" spans="1:11" ht="12.75">
      <c r="A1124">
        <v>54</v>
      </c>
      <c r="B1124" t="s">
        <v>100</v>
      </c>
      <c r="C1124">
        <v>72.28</v>
      </c>
      <c r="D1124" t="s">
        <v>40</v>
      </c>
      <c r="E1124" t="s">
        <v>100</v>
      </c>
      <c r="F1124" s="3">
        <v>71.01</v>
      </c>
      <c r="G1124" s="4">
        <v>48.73</v>
      </c>
      <c r="H1124">
        <f>MAX(IF(E1124=B1124,Scoring!$A$3-Scoring!$B$3*ABS(F1124-C1124),Scoring!$E$3-Scoring!$F$3*ABS((100-F1124)-C1124)),Scoring!$A$6)</f>
        <v>48.730000000000004</v>
      </c>
      <c r="I1124">
        <f t="shared" si="34"/>
      </c>
      <c r="K1124">
        <f t="shared" si="35"/>
        <v>71.01</v>
      </c>
    </row>
    <row r="1125" spans="1:11" ht="12.75">
      <c r="A1125">
        <v>54</v>
      </c>
      <c r="B1125" t="s">
        <v>100</v>
      </c>
      <c r="C1125">
        <v>72.28</v>
      </c>
      <c r="D1125" t="s">
        <v>43</v>
      </c>
      <c r="E1125" t="s">
        <v>100</v>
      </c>
      <c r="F1125" s="3">
        <v>71</v>
      </c>
      <c r="G1125" s="4">
        <v>48.72</v>
      </c>
      <c r="H1125">
        <f>MAX(IF(E1125=B1125,Scoring!$A$3-Scoring!$B$3*ABS(F1125-C1125),Scoring!$E$3-Scoring!$F$3*ABS((100-F1125)-C1125)),Scoring!$A$6)</f>
        <v>48.72</v>
      </c>
      <c r="I1125">
        <f t="shared" si="34"/>
      </c>
      <c r="K1125">
        <f t="shared" si="35"/>
        <v>71</v>
      </c>
    </row>
    <row r="1126" spans="1:11" ht="12.75">
      <c r="A1126">
        <v>54</v>
      </c>
      <c r="B1126" t="s">
        <v>100</v>
      </c>
      <c r="C1126">
        <v>72.28</v>
      </c>
      <c r="D1126" t="s">
        <v>13</v>
      </c>
      <c r="E1126" t="s">
        <v>100</v>
      </c>
      <c r="F1126" s="3">
        <v>70.71</v>
      </c>
      <c r="G1126" s="4">
        <v>48.43</v>
      </c>
      <c r="H1126">
        <f>MAX(IF(E1126=B1126,Scoring!$A$3-Scoring!$B$3*ABS(F1126-C1126),Scoring!$E$3-Scoring!$F$3*ABS((100-F1126)-C1126)),Scoring!$A$6)</f>
        <v>48.42999999999999</v>
      </c>
      <c r="I1126">
        <f t="shared" si="34"/>
      </c>
      <c r="K1126">
        <f t="shared" si="35"/>
        <v>70.71</v>
      </c>
    </row>
    <row r="1127" spans="1:11" ht="12.75">
      <c r="A1127">
        <v>54</v>
      </c>
      <c r="B1127" t="s">
        <v>100</v>
      </c>
      <c r="C1127">
        <v>72.28</v>
      </c>
      <c r="D1127" t="s">
        <v>32</v>
      </c>
      <c r="E1127" t="s">
        <v>100</v>
      </c>
      <c r="F1127" s="3">
        <v>70.5</v>
      </c>
      <c r="G1127" s="4">
        <v>48.22</v>
      </c>
      <c r="H1127">
        <f>MAX(IF(E1127=B1127,Scoring!$A$3-Scoring!$B$3*ABS(F1127-C1127),Scoring!$E$3-Scoring!$F$3*ABS((100-F1127)-C1127)),Scoring!$A$6)</f>
        <v>48.22</v>
      </c>
      <c r="I1127">
        <f t="shared" si="34"/>
      </c>
      <c r="K1127">
        <f t="shared" si="35"/>
        <v>70.5</v>
      </c>
    </row>
    <row r="1128" spans="1:11" ht="12.75">
      <c r="A1128">
        <v>54</v>
      </c>
      <c r="B1128" t="s">
        <v>100</v>
      </c>
      <c r="C1128">
        <v>72.28</v>
      </c>
      <c r="D1128" t="s">
        <v>49</v>
      </c>
      <c r="E1128" t="s">
        <v>100</v>
      </c>
      <c r="F1128" s="3">
        <v>74.11</v>
      </c>
      <c r="G1128" s="4">
        <v>48.17</v>
      </c>
      <c r="H1128">
        <f>MAX(IF(E1128=B1128,Scoring!$A$3-Scoring!$B$3*ABS(F1128-C1128),Scoring!$E$3-Scoring!$F$3*ABS((100-F1128)-C1128)),Scoring!$A$6)</f>
        <v>48.17</v>
      </c>
      <c r="I1128">
        <f t="shared" si="34"/>
      </c>
      <c r="K1128">
        <f t="shared" si="35"/>
        <v>74.11</v>
      </c>
    </row>
    <row r="1129" spans="1:11" ht="12.75">
      <c r="A1129">
        <v>54</v>
      </c>
      <c r="B1129" t="s">
        <v>100</v>
      </c>
      <c r="C1129">
        <v>72.28</v>
      </c>
      <c r="D1129" t="s">
        <v>20</v>
      </c>
      <c r="E1129" t="s">
        <v>100</v>
      </c>
      <c r="F1129" s="3">
        <v>70.41</v>
      </c>
      <c r="G1129" s="4">
        <v>48.13</v>
      </c>
      <c r="H1129">
        <f>MAX(IF(E1129=B1129,Scoring!$A$3-Scoring!$B$3*ABS(F1129-C1129),Scoring!$E$3-Scoring!$F$3*ABS((100-F1129)-C1129)),Scoring!$A$6)</f>
        <v>48.129999999999995</v>
      </c>
      <c r="I1129">
        <f t="shared" si="34"/>
      </c>
      <c r="K1129">
        <f t="shared" si="35"/>
        <v>70.41</v>
      </c>
    </row>
    <row r="1130" spans="1:11" ht="12.75">
      <c r="A1130">
        <v>54</v>
      </c>
      <c r="B1130" t="s">
        <v>100</v>
      </c>
      <c r="C1130">
        <v>72.28</v>
      </c>
      <c r="D1130" t="s">
        <v>110</v>
      </c>
      <c r="E1130" t="s">
        <v>100</v>
      </c>
      <c r="F1130" s="3">
        <v>74.19</v>
      </c>
      <c r="G1130" s="4">
        <v>48.09</v>
      </c>
      <c r="H1130">
        <f>MAX(IF(E1130=B1130,Scoring!$A$3-Scoring!$B$3*ABS(F1130-C1130),Scoring!$E$3-Scoring!$F$3*ABS((100-F1130)-C1130)),Scoring!$A$6)</f>
        <v>48.09</v>
      </c>
      <c r="I1130">
        <f t="shared" si="34"/>
      </c>
      <c r="K1130">
        <f t="shared" si="35"/>
        <v>74.19</v>
      </c>
    </row>
    <row r="1131" spans="1:11" ht="12.75">
      <c r="A1131">
        <v>54</v>
      </c>
      <c r="B1131" t="s">
        <v>100</v>
      </c>
      <c r="C1131">
        <v>72.28</v>
      </c>
      <c r="D1131" t="s">
        <v>17</v>
      </c>
      <c r="E1131" t="s">
        <v>100</v>
      </c>
      <c r="F1131" s="3">
        <v>70.11</v>
      </c>
      <c r="G1131" s="4">
        <v>47.83</v>
      </c>
      <c r="H1131">
        <f>MAX(IF(E1131=B1131,Scoring!$A$3-Scoring!$B$3*ABS(F1131-C1131),Scoring!$E$3-Scoring!$F$3*ABS((100-F1131)-C1131)),Scoring!$A$6)</f>
        <v>47.83</v>
      </c>
      <c r="I1131">
        <f t="shared" si="34"/>
      </c>
      <c r="K1131">
        <f t="shared" si="35"/>
        <v>70.11</v>
      </c>
    </row>
    <row r="1132" spans="1:11" ht="12.75">
      <c r="A1132">
        <v>54</v>
      </c>
      <c r="B1132" t="s">
        <v>100</v>
      </c>
      <c r="C1132">
        <v>72.28</v>
      </c>
      <c r="D1132" t="s">
        <v>19</v>
      </c>
      <c r="E1132" t="s">
        <v>100</v>
      </c>
      <c r="F1132" s="3">
        <v>70.1</v>
      </c>
      <c r="G1132" s="4">
        <v>47.82</v>
      </c>
      <c r="H1132">
        <f>MAX(IF(E1132=B1132,Scoring!$A$3-Scoring!$B$3*ABS(F1132-C1132),Scoring!$E$3-Scoring!$F$3*ABS((100-F1132)-C1132)),Scoring!$A$6)</f>
        <v>47.81999999999999</v>
      </c>
      <c r="I1132">
        <f t="shared" si="34"/>
      </c>
      <c r="K1132">
        <f t="shared" si="35"/>
        <v>70.1</v>
      </c>
    </row>
    <row r="1133" spans="1:11" ht="12.75">
      <c r="A1133">
        <v>54</v>
      </c>
      <c r="B1133" t="s">
        <v>100</v>
      </c>
      <c r="C1133">
        <v>72.28</v>
      </c>
      <c r="D1133" t="s">
        <v>15</v>
      </c>
      <c r="E1133" t="s">
        <v>100</v>
      </c>
      <c r="F1133" s="3">
        <v>70.08</v>
      </c>
      <c r="G1133" s="4">
        <v>47.8</v>
      </c>
      <c r="H1133">
        <f>MAX(IF(E1133=B1133,Scoring!$A$3-Scoring!$B$3*ABS(F1133-C1133),Scoring!$E$3-Scoring!$F$3*ABS((100-F1133)-C1133)),Scoring!$A$6)</f>
        <v>47.8</v>
      </c>
      <c r="I1133">
        <f t="shared" si="34"/>
      </c>
      <c r="K1133">
        <f t="shared" si="35"/>
        <v>70.08</v>
      </c>
    </row>
    <row r="1134" spans="1:11" ht="12.75">
      <c r="A1134">
        <v>54</v>
      </c>
      <c r="B1134" t="s">
        <v>100</v>
      </c>
      <c r="C1134">
        <v>72.28</v>
      </c>
      <c r="D1134" t="s">
        <v>78</v>
      </c>
      <c r="E1134" t="s">
        <v>100</v>
      </c>
      <c r="F1134" s="3">
        <v>70.01</v>
      </c>
      <c r="G1134" s="4">
        <v>47.73</v>
      </c>
      <c r="H1134">
        <f>MAX(IF(E1134=B1134,Scoring!$A$3-Scoring!$B$3*ABS(F1134-C1134),Scoring!$E$3-Scoring!$F$3*ABS((100-F1134)-C1134)),Scoring!$A$6)</f>
        <v>47.730000000000004</v>
      </c>
      <c r="I1134">
        <f t="shared" si="34"/>
      </c>
      <c r="K1134">
        <f t="shared" si="35"/>
        <v>70.01</v>
      </c>
    </row>
    <row r="1135" spans="1:11" ht="12.75">
      <c r="A1135">
        <v>54</v>
      </c>
      <c r="B1135" t="s">
        <v>100</v>
      </c>
      <c r="C1135">
        <v>72.28</v>
      </c>
      <c r="D1135" t="s">
        <v>29</v>
      </c>
      <c r="E1135" t="s">
        <v>100</v>
      </c>
      <c r="F1135" s="3">
        <v>70</v>
      </c>
      <c r="G1135" s="4">
        <v>47.72</v>
      </c>
      <c r="H1135">
        <f>MAX(IF(E1135=B1135,Scoring!$A$3-Scoring!$B$3*ABS(F1135-C1135),Scoring!$E$3-Scoring!$F$3*ABS((100-F1135)-C1135)),Scoring!$A$6)</f>
        <v>47.72</v>
      </c>
      <c r="I1135">
        <f t="shared" si="34"/>
      </c>
      <c r="K1135">
        <f t="shared" si="35"/>
        <v>70</v>
      </c>
    </row>
    <row r="1136" spans="1:11" ht="12.75">
      <c r="A1136">
        <v>54</v>
      </c>
      <c r="B1136" t="s">
        <v>100</v>
      </c>
      <c r="C1136">
        <v>72.28</v>
      </c>
      <c r="D1136" t="s">
        <v>38</v>
      </c>
      <c r="E1136" t="s">
        <v>100</v>
      </c>
      <c r="F1136" s="3">
        <v>70</v>
      </c>
      <c r="G1136" s="4">
        <v>47.72</v>
      </c>
      <c r="H1136">
        <f>MAX(IF(E1136=B1136,Scoring!$A$3-Scoring!$B$3*ABS(F1136-C1136),Scoring!$E$3-Scoring!$F$3*ABS((100-F1136)-C1136)),Scoring!$A$6)</f>
        <v>47.72</v>
      </c>
      <c r="I1136">
        <f t="shared" si="34"/>
      </c>
      <c r="K1136">
        <f t="shared" si="35"/>
        <v>70</v>
      </c>
    </row>
    <row r="1137" spans="1:11" ht="12.75">
      <c r="A1137">
        <v>54</v>
      </c>
      <c r="B1137" t="s">
        <v>100</v>
      </c>
      <c r="C1137">
        <v>72.28</v>
      </c>
      <c r="D1137" t="s">
        <v>5</v>
      </c>
      <c r="E1137" t="s">
        <v>100</v>
      </c>
      <c r="F1137" s="3">
        <v>69.87</v>
      </c>
      <c r="G1137" s="4">
        <v>47.59</v>
      </c>
      <c r="H1137">
        <f>MAX(IF(E1137=B1137,Scoring!$A$3-Scoring!$B$3*ABS(F1137-C1137),Scoring!$E$3-Scoring!$F$3*ABS((100-F1137)-C1137)),Scoring!$A$6)</f>
        <v>47.59</v>
      </c>
      <c r="I1137">
        <f t="shared" si="34"/>
      </c>
      <c r="K1137">
        <f t="shared" si="35"/>
        <v>69.87</v>
      </c>
    </row>
    <row r="1138" spans="1:11" ht="12.75">
      <c r="A1138">
        <v>54</v>
      </c>
      <c r="B1138" t="s">
        <v>100</v>
      </c>
      <c r="C1138">
        <v>72.28</v>
      </c>
      <c r="D1138" t="s">
        <v>26</v>
      </c>
      <c r="E1138" t="s">
        <v>100</v>
      </c>
      <c r="F1138" s="3">
        <v>74.93</v>
      </c>
      <c r="G1138" s="4">
        <v>47.35</v>
      </c>
      <c r="H1138">
        <f>MAX(IF(E1138=B1138,Scoring!$A$3-Scoring!$B$3*ABS(F1138-C1138),Scoring!$E$3-Scoring!$F$3*ABS((100-F1138)-C1138)),Scoring!$A$6)</f>
        <v>47.349999999999994</v>
      </c>
      <c r="I1138">
        <f t="shared" si="34"/>
      </c>
      <c r="K1138">
        <f t="shared" si="35"/>
        <v>74.93</v>
      </c>
    </row>
    <row r="1139" spans="1:11" ht="12.75">
      <c r="A1139">
        <v>54</v>
      </c>
      <c r="B1139" t="s">
        <v>100</v>
      </c>
      <c r="C1139">
        <v>72.28</v>
      </c>
      <c r="D1139" t="s">
        <v>28</v>
      </c>
      <c r="E1139" t="s">
        <v>100</v>
      </c>
      <c r="F1139" s="3">
        <v>69.21</v>
      </c>
      <c r="G1139" s="4">
        <v>46.93</v>
      </c>
      <c r="H1139">
        <f>MAX(IF(E1139=B1139,Scoring!$A$3-Scoring!$B$3*ABS(F1139-C1139),Scoring!$E$3-Scoring!$F$3*ABS((100-F1139)-C1139)),Scoring!$A$6)</f>
        <v>46.92999999999999</v>
      </c>
      <c r="I1139">
        <f t="shared" si="34"/>
      </c>
      <c r="K1139">
        <f t="shared" si="35"/>
        <v>69.21</v>
      </c>
    </row>
    <row r="1140" spans="1:11" ht="12.75">
      <c r="A1140">
        <v>54</v>
      </c>
      <c r="B1140" t="s">
        <v>100</v>
      </c>
      <c r="C1140">
        <v>72.28</v>
      </c>
      <c r="D1140" t="s">
        <v>56</v>
      </c>
      <c r="E1140" t="s">
        <v>100</v>
      </c>
      <c r="F1140" s="3">
        <v>69.02</v>
      </c>
      <c r="G1140" s="4">
        <v>46.74</v>
      </c>
      <c r="H1140">
        <f>MAX(IF(E1140=B1140,Scoring!$A$3-Scoring!$B$3*ABS(F1140-C1140),Scoring!$E$3-Scoring!$F$3*ABS((100-F1140)-C1140)),Scoring!$A$6)</f>
        <v>46.739999999999995</v>
      </c>
      <c r="I1140">
        <f t="shared" si="34"/>
      </c>
      <c r="K1140">
        <f t="shared" si="35"/>
        <v>69.02</v>
      </c>
    </row>
    <row r="1141" spans="1:11" ht="12.75">
      <c r="A1141">
        <v>54</v>
      </c>
      <c r="B1141" t="s">
        <v>100</v>
      </c>
      <c r="C1141">
        <v>72.28</v>
      </c>
      <c r="D1141" t="s">
        <v>14</v>
      </c>
      <c r="E1141" t="s">
        <v>100</v>
      </c>
      <c r="F1141" s="3">
        <v>68.95</v>
      </c>
      <c r="G1141" s="4">
        <v>46.67</v>
      </c>
      <c r="H1141">
        <f>MAX(IF(E1141=B1141,Scoring!$A$3-Scoring!$B$3*ABS(F1141-C1141),Scoring!$E$3-Scoring!$F$3*ABS((100-F1141)-C1141)),Scoring!$A$6)</f>
        <v>46.67</v>
      </c>
      <c r="I1141">
        <f t="shared" si="34"/>
      </c>
      <c r="K1141">
        <f t="shared" si="35"/>
        <v>68.95</v>
      </c>
    </row>
    <row r="1142" spans="1:11" ht="12.75">
      <c r="A1142">
        <v>54</v>
      </c>
      <c r="B1142" t="s">
        <v>100</v>
      </c>
      <c r="C1142">
        <v>72.28</v>
      </c>
      <c r="D1142" t="s">
        <v>46</v>
      </c>
      <c r="E1142" t="s">
        <v>100</v>
      </c>
      <c r="F1142" s="3">
        <v>68.8</v>
      </c>
      <c r="G1142" s="4">
        <v>46.52</v>
      </c>
      <c r="H1142">
        <f>MAX(IF(E1142=B1142,Scoring!$A$3-Scoring!$B$3*ABS(F1142-C1142),Scoring!$E$3-Scoring!$F$3*ABS((100-F1142)-C1142)),Scoring!$A$6)</f>
        <v>46.519999999999996</v>
      </c>
      <c r="I1142">
        <f t="shared" si="34"/>
      </c>
      <c r="K1142">
        <f t="shared" si="35"/>
        <v>68.8</v>
      </c>
    </row>
    <row r="1143" spans="1:11" ht="12.75">
      <c r="A1143">
        <v>54</v>
      </c>
      <c r="B1143" t="s">
        <v>100</v>
      </c>
      <c r="C1143">
        <v>72.28</v>
      </c>
      <c r="D1143" t="s">
        <v>34</v>
      </c>
      <c r="E1143" t="s">
        <v>100</v>
      </c>
      <c r="F1143" s="3">
        <v>68.78</v>
      </c>
      <c r="G1143" s="4">
        <v>46.5</v>
      </c>
      <c r="H1143">
        <f>MAX(IF(E1143=B1143,Scoring!$A$3-Scoring!$B$3*ABS(F1143-C1143),Scoring!$E$3-Scoring!$F$3*ABS((100-F1143)-C1143)),Scoring!$A$6)</f>
        <v>46.5</v>
      </c>
      <c r="I1143">
        <f t="shared" si="34"/>
      </c>
      <c r="K1143">
        <f t="shared" si="35"/>
        <v>68.78</v>
      </c>
    </row>
    <row r="1144" spans="1:11" ht="12.75">
      <c r="A1144">
        <v>54</v>
      </c>
      <c r="B1144" t="s">
        <v>100</v>
      </c>
      <c r="C1144">
        <v>72.28</v>
      </c>
      <c r="D1144" t="s">
        <v>70</v>
      </c>
      <c r="E1144" t="s">
        <v>100</v>
      </c>
      <c r="F1144" s="3">
        <v>68.54</v>
      </c>
      <c r="G1144" s="4">
        <v>46.26</v>
      </c>
      <c r="H1144">
        <f>MAX(IF(E1144=B1144,Scoring!$A$3-Scoring!$B$3*ABS(F1144-C1144),Scoring!$E$3-Scoring!$F$3*ABS((100-F1144)-C1144)),Scoring!$A$6)</f>
        <v>46.260000000000005</v>
      </c>
      <c r="I1144">
        <f t="shared" si="34"/>
      </c>
      <c r="K1144">
        <f t="shared" si="35"/>
        <v>68.54</v>
      </c>
    </row>
    <row r="1145" spans="1:11" ht="12.75">
      <c r="A1145">
        <v>54</v>
      </c>
      <c r="B1145" t="s">
        <v>100</v>
      </c>
      <c r="C1145">
        <v>72.28</v>
      </c>
      <c r="D1145" t="s">
        <v>24</v>
      </c>
      <c r="E1145" t="s">
        <v>100</v>
      </c>
      <c r="F1145" s="3">
        <v>68.45</v>
      </c>
      <c r="G1145" s="4">
        <v>46.17</v>
      </c>
      <c r="H1145">
        <f>MAX(IF(E1145=B1145,Scoring!$A$3-Scoring!$B$3*ABS(F1145-C1145),Scoring!$E$3-Scoring!$F$3*ABS((100-F1145)-C1145)),Scoring!$A$6)</f>
        <v>46.17</v>
      </c>
      <c r="I1145">
        <f t="shared" si="34"/>
      </c>
      <c r="K1145">
        <f t="shared" si="35"/>
        <v>68.45</v>
      </c>
    </row>
    <row r="1146" spans="1:11" ht="12.75">
      <c r="A1146">
        <v>54</v>
      </c>
      <c r="B1146" t="s">
        <v>100</v>
      </c>
      <c r="C1146">
        <v>72.28</v>
      </c>
      <c r="D1146" t="s">
        <v>37</v>
      </c>
      <c r="E1146" t="s">
        <v>100</v>
      </c>
      <c r="F1146" s="3">
        <v>68.44</v>
      </c>
      <c r="G1146" s="4">
        <v>46.16</v>
      </c>
      <c r="H1146">
        <f>MAX(IF(E1146=B1146,Scoring!$A$3-Scoring!$B$3*ABS(F1146-C1146),Scoring!$E$3-Scoring!$F$3*ABS((100-F1146)-C1146)),Scoring!$A$6)</f>
        <v>46.16</v>
      </c>
      <c r="I1146">
        <f t="shared" si="34"/>
      </c>
      <c r="K1146">
        <f t="shared" si="35"/>
        <v>68.44</v>
      </c>
    </row>
    <row r="1147" spans="1:11" ht="12.75">
      <c r="A1147">
        <v>54</v>
      </c>
      <c r="B1147" t="s">
        <v>100</v>
      </c>
      <c r="C1147">
        <v>72.28</v>
      </c>
      <c r="D1147" t="s">
        <v>112</v>
      </c>
      <c r="E1147" t="s">
        <v>100</v>
      </c>
      <c r="F1147" s="3">
        <v>68.34</v>
      </c>
      <c r="G1147" s="4">
        <v>46.06</v>
      </c>
      <c r="H1147">
        <f>MAX(IF(E1147=B1147,Scoring!$A$3-Scoring!$B$3*ABS(F1147-C1147),Scoring!$E$3-Scoring!$F$3*ABS((100-F1147)-C1147)),Scoring!$A$6)</f>
        <v>46.06</v>
      </c>
      <c r="I1147">
        <f t="shared" si="34"/>
      </c>
      <c r="K1147">
        <f t="shared" si="35"/>
        <v>68.34</v>
      </c>
    </row>
    <row r="1148" spans="1:11" ht="12.75">
      <c r="A1148">
        <v>54</v>
      </c>
      <c r="B1148" t="s">
        <v>100</v>
      </c>
      <c r="C1148">
        <v>72.28</v>
      </c>
      <c r="D1148" t="s">
        <v>45</v>
      </c>
      <c r="E1148" t="s">
        <v>100</v>
      </c>
      <c r="F1148" s="3">
        <v>68.32</v>
      </c>
      <c r="G1148" s="4">
        <v>46.04</v>
      </c>
      <c r="H1148">
        <f>MAX(IF(E1148=B1148,Scoring!$A$3-Scoring!$B$3*ABS(F1148-C1148),Scoring!$E$3-Scoring!$F$3*ABS((100-F1148)-C1148)),Scoring!$A$6)</f>
        <v>46.03999999999999</v>
      </c>
      <c r="I1148">
        <f t="shared" si="34"/>
      </c>
      <c r="K1148">
        <f t="shared" si="35"/>
        <v>68.32</v>
      </c>
    </row>
    <row r="1149" spans="1:11" ht="12.75">
      <c r="A1149">
        <v>54</v>
      </c>
      <c r="B1149" t="s">
        <v>100</v>
      </c>
      <c r="C1149">
        <v>72.28</v>
      </c>
      <c r="D1149" t="s">
        <v>11</v>
      </c>
      <c r="E1149" t="s">
        <v>100</v>
      </c>
      <c r="F1149" s="3">
        <v>68.23</v>
      </c>
      <c r="G1149" s="4">
        <v>45.95</v>
      </c>
      <c r="H1149">
        <f>MAX(IF(E1149=B1149,Scoring!$A$3-Scoring!$B$3*ABS(F1149-C1149),Scoring!$E$3-Scoring!$F$3*ABS((100-F1149)-C1149)),Scoring!$A$6)</f>
        <v>45.95</v>
      </c>
      <c r="I1149">
        <f t="shared" si="34"/>
      </c>
      <c r="K1149">
        <f t="shared" si="35"/>
        <v>68.23</v>
      </c>
    </row>
    <row r="1150" spans="1:11" ht="12.75">
      <c r="A1150">
        <v>54</v>
      </c>
      <c r="B1150" t="s">
        <v>100</v>
      </c>
      <c r="C1150">
        <v>72.28</v>
      </c>
      <c r="D1150" t="s">
        <v>21</v>
      </c>
      <c r="E1150" t="s">
        <v>100</v>
      </c>
      <c r="F1150" s="3">
        <v>76.43</v>
      </c>
      <c r="G1150" s="4">
        <v>45.85</v>
      </c>
      <c r="H1150">
        <f>MAX(IF(E1150=B1150,Scoring!$A$3-Scoring!$B$3*ABS(F1150-C1150),Scoring!$E$3-Scoring!$F$3*ABS((100-F1150)-C1150)),Scoring!$A$6)</f>
        <v>45.849999999999994</v>
      </c>
      <c r="I1150">
        <f t="shared" si="34"/>
      </c>
      <c r="K1150">
        <f t="shared" si="35"/>
        <v>76.43</v>
      </c>
    </row>
    <row r="1151" spans="1:11" ht="12.75">
      <c r="A1151">
        <v>54</v>
      </c>
      <c r="B1151" t="s">
        <v>100</v>
      </c>
      <c r="C1151">
        <v>72.28</v>
      </c>
      <c r="D1151" t="s">
        <v>53</v>
      </c>
      <c r="E1151" t="s">
        <v>100</v>
      </c>
      <c r="F1151" s="3">
        <v>67.95</v>
      </c>
      <c r="G1151" s="4">
        <v>45.67</v>
      </c>
      <c r="H1151">
        <f>MAX(IF(E1151=B1151,Scoring!$A$3-Scoring!$B$3*ABS(F1151-C1151),Scoring!$E$3-Scoring!$F$3*ABS((100-F1151)-C1151)),Scoring!$A$6)</f>
        <v>45.67</v>
      </c>
      <c r="I1151">
        <f t="shared" si="34"/>
      </c>
      <c r="K1151">
        <f t="shared" si="35"/>
        <v>67.95</v>
      </c>
    </row>
    <row r="1152" spans="1:11" ht="12.75">
      <c r="A1152">
        <v>54</v>
      </c>
      <c r="B1152" t="s">
        <v>100</v>
      </c>
      <c r="C1152">
        <v>72.28</v>
      </c>
      <c r="D1152" t="s">
        <v>47</v>
      </c>
      <c r="E1152" t="s">
        <v>100</v>
      </c>
      <c r="F1152" s="3">
        <v>67.7</v>
      </c>
      <c r="G1152" s="4">
        <v>45.42</v>
      </c>
      <c r="H1152">
        <f>MAX(IF(E1152=B1152,Scoring!$A$3-Scoring!$B$3*ABS(F1152-C1152),Scoring!$E$3-Scoring!$F$3*ABS((100-F1152)-C1152)),Scoring!$A$6)</f>
        <v>45.42</v>
      </c>
      <c r="I1152">
        <f t="shared" si="34"/>
      </c>
      <c r="K1152">
        <f t="shared" si="35"/>
        <v>67.7</v>
      </c>
    </row>
    <row r="1153" spans="1:11" ht="12.75">
      <c r="A1153">
        <v>54</v>
      </c>
      <c r="B1153" t="s">
        <v>100</v>
      </c>
      <c r="C1153">
        <v>72.28</v>
      </c>
      <c r="D1153" t="s">
        <v>27</v>
      </c>
      <c r="E1153" t="s">
        <v>100</v>
      </c>
      <c r="F1153" s="3">
        <v>67.67</v>
      </c>
      <c r="G1153" s="4">
        <v>45.39</v>
      </c>
      <c r="H1153">
        <f>MAX(IF(E1153=B1153,Scoring!$A$3-Scoring!$B$3*ABS(F1153-C1153),Scoring!$E$3-Scoring!$F$3*ABS((100-F1153)-C1153)),Scoring!$A$6)</f>
        <v>45.39</v>
      </c>
      <c r="I1153">
        <f t="shared" si="34"/>
      </c>
      <c r="K1153">
        <f t="shared" si="35"/>
        <v>67.67</v>
      </c>
    </row>
    <row r="1154" spans="1:11" ht="12.75">
      <c r="A1154">
        <v>54</v>
      </c>
      <c r="B1154" t="s">
        <v>100</v>
      </c>
      <c r="C1154">
        <v>72.28</v>
      </c>
      <c r="D1154" t="s">
        <v>52</v>
      </c>
      <c r="E1154" t="s">
        <v>100</v>
      </c>
      <c r="F1154" s="3">
        <v>67.64</v>
      </c>
      <c r="G1154" s="4">
        <v>45.36</v>
      </c>
      <c r="H1154">
        <f>MAX(IF(E1154=B1154,Scoring!$A$3-Scoring!$B$3*ABS(F1154-C1154),Scoring!$E$3-Scoring!$F$3*ABS((100-F1154)-C1154)),Scoring!$A$6)</f>
        <v>45.36</v>
      </c>
      <c r="I1154">
        <f aca="true" t="shared" si="36" ref="I1154:I1217">IF(H1154&lt;&gt;G1154,1,"")</f>
      </c>
      <c r="K1154">
        <f aca="true" t="shared" si="37" ref="K1154:K1217">IF(E1154=B1154,F1154,100-F1154)</f>
        <v>67.64</v>
      </c>
    </row>
    <row r="1155" spans="1:11" ht="12.75">
      <c r="A1155">
        <v>54</v>
      </c>
      <c r="B1155" t="s">
        <v>100</v>
      </c>
      <c r="C1155">
        <v>72.28</v>
      </c>
      <c r="D1155" t="s">
        <v>42</v>
      </c>
      <c r="E1155" t="s">
        <v>100</v>
      </c>
      <c r="F1155" s="3">
        <v>67.33</v>
      </c>
      <c r="G1155" s="4">
        <v>45.05</v>
      </c>
      <c r="H1155">
        <f>MAX(IF(E1155=B1155,Scoring!$A$3-Scoring!$B$3*ABS(F1155-C1155),Scoring!$E$3-Scoring!$F$3*ABS((100-F1155)-C1155)),Scoring!$A$6)</f>
        <v>45.05</v>
      </c>
      <c r="I1155">
        <f t="shared" si="36"/>
      </c>
      <c r="K1155">
        <f t="shared" si="37"/>
        <v>67.33</v>
      </c>
    </row>
    <row r="1156" spans="1:11" ht="12.75">
      <c r="A1156">
        <v>54</v>
      </c>
      <c r="B1156" t="s">
        <v>100</v>
      </c>
      <c r="C1156">
        <v>72.28</v>
      </c>
      <c r="D1156" t="s">
        <v>48</v>
      </c>
      <c r="E1156" t="s">
        <v>100</v>
      </c>
      <c r="F1156" s="3">
        <v>67.24</v>
      </c>
      <c r="G1156" s="4">
        <v>44.96</v>
      </c>
      <c r="H1156">
        <f>MAX(IF(E1156=B1156,Scoring!$A$3-Scoring!$B$3*ABS(F1156-C1156),Scoring!$E$3-Scoring!$F$3*ABS((100-F1156)-C1156)),Scoring!$A$6)</f>
        <v>44.959999999999994</v>
      </c>
      <c r="I1156">
        <f t="shared" si="36"/>
      </c>
      <c r="K1156">
        <f t="shared" si="37"/>
        <v>67.24</v>
      </c>
    </row>
    <row r="1157" spans="1:11" ht="12.75">
      <c r="A1157">
        <v>54</v>
      </c>
      <c r="B1157" t="s">
        <v>100</v>
      </c>
      <c r="C1157">
        <v>72.28</v>
      </c>
      <c r="D1157" t="s">
        <v>105</v>
      </c>
      <c r="E1157" t="s">
        <v>100</v>
      </c>
      <c r="F1157" s="3">
        <v>67.2</v>
      </c>
      <c r="G1157" s="4">
        <v>44.92</v>
      </c>
      <c r="H1157">
        <f>MAX(IF(E1157=B1157,Scoring!$A$3-Scoring!$B$3*ABS(F1157-C1157),Scoring!$E$3-Scoring!$F$3*ABS((100-F1157)-C1157)),Scoring!$A$6)</f>
        <v>44.92</v>
      </c>
      <c r="I1157">
        <f t="shared" si="36"/>
      </c>
      <c r="K1157">
        <f t="shared" si="37"/>
        <v>67.2</v>
      </c>
    </row>
    <row r="1158" spans="1:11" ht="12.75">
      <c r="A1158">
        <v>54</v>
      </c>
      <c r="B1158" t="s">
        <v>100</v>
      </c>
      <c r="C1158">
        <v>72.28</v>
      </c>
      <c r="D1158" t="s">
        <v>10</v>
      </c>
      <c r="E1158" t="s">
        <v>100</v>
      </c>
      <c r="F1158" s="3">
        <v>67.18</v>
      </c>
      <c r="G1158" s="4">
        <v>44.9</v>
      </c>
      <c r="H1158">
        <f>MAX(IF(E1158=B1158,Scoring!$A$3-Scoring!$B$3*ABS(F1158-C1158),Scoring!$E$3-Scoring!$F$3*ABS((100-F1158)-C1158)),Scoring!$A$6)</f>
        <v>44.900000000000006</v>
      </c>
      <c r="I1158">
        <f t="shared" si="36"/>
      </c>
      <c r="K1158">
        <f t="shared" si="37"/>
        <v>67.18</v>
      </c>
    </row>
    <row r="1159" spans="1:11" ht="12.75">
      <c r="A1159">
        <v>54</v>
      </c>
      <c r="B1159" t="s">
        <v>100</v>
      </c>
      <c r="C1159">
        <v>72.28</v>
      </c>
      <c r="D1159" t="s">
        <v>50</v>
      </c>
      <c r="E1159" t="s">
        <v>100</v>
      </c>
      <c r="F1159" s="3">
        <v>67</v>
      </c>
      <c r="G1159" s="4">
        <v>44.72</v>
      </c>
      <c r="H1159">
        <f>MAX(IF(E1159=B1159,Scoring!$A$3-Scoring!$B$3*ABS(F1159-C1159),Scoring!$E$3-Scoring!$F$3*ABS((100-F1159)-C1159)),Scoring!$A$6)</f>
        <v>44.72</v>
      </c>
      <c r="I1159">
        <f t="shared" si="36"/>
      </c>
      <c r="K1159">
        <f t="shared" si="37"/>
        <v>67</v>
      </c>
    </row>
    <row r="1160" spans="1:11" ht="12.75">
      <c r="A1160">
        <v>54</v>
      </c>
      <c r="B1160" t="s">
        <v>100</v>
      </c>
      <c r="C1160">
        <v>72.28</v>
      </c>
      <c r="D1160" t="s">
        <v>81</v>
      </c>
      <c r="E1160" t="s">
        <v>100</v>
      </c>
      <c r="F1160" s="3">
        <v>65.57</v>
      </c>
      <c r="G1160" s="4">
        <v>43.29</v>
      </c>
      <c r="H1160">
        <f>MAX(IF(E1160=B1160,Scoring!$A$3-Scoring!$B$3*ABS(F1160-C1160),Scoring!$E$3-Scoring!$F$3*ABS((100-F1160)-C1160)),Scoring!$A$6)</f>
        <v>43.28999999999999</v>
      </c>
      <c r="I1160">
        <f t="shared" si="36"/>
      </c>
      <c r="K1160">
        <f t="shared" si="37"/>
        <v>65.57</v>
      </c>
    </row>
    <row r="1161" spans="1:11" ht="12.75">
      <c r="A1161">
        <v>54</v>
      </c>
      <c r="B1161" t="s">
        <v>100</v>
      </c>
      <c r="C1161">
        <v>72.28</v>
      </c>
      <c r="D1161" t="s">
        <v>8</v>
      </c>
      <c r="E1161" t="s">
        <v>100</v>
      </c>
      <c r="F1161" s="3">
        <v>65.21</v>
      </c>
      <c r="G1161" s="4">
        <v>42.93</v>
      </c>
      <c r="H1161">
        <f>MAX(IF(E1161=B1161,Scoring!$A$3-Scoring!$B$3*ABS(F1161-C1161),Scoring!$E$3-Scoring!$F$3*ABS((100-F1161)-C1161)),Scoring!$A$6)</f>
        <v>42.92999999999999</v>
      </c>
      <c r="I1161">
        <f t="shared" si="36"/>
      </c>
      <c r="K1161">
        <f t="shared" si="37"/>
        <v>65.21</v>
      </c>
    </row>
    <row r="1162" spans="1:11" ht="12.75">
      <c r="A1162">
        <v>55</v>
      </c>
      <c r="B1162" t="s">
        <v>101</v>
      </c>
      <c r="C1162">
        <v>57.26</v>
      </c>
      <c r="D1162" t="s">
        <v>91</v>
      </c>
      <c r="E1162" t="s">
        <v>101</v>
      </c>
      <c r="F1162" s="3">
        <v>57.3</v>
      </c>
      <c r="G1162" s="4">
        <v>49.96</v>
      </c>
      <c r="H1162">
        <f>MAX(IF(E1162=B1162,Scoring!$A$3-Scoring!$B$3*ABS(F1162-C1162),Scoring!$E$3-Scoring!$F$3*ABS((100-F1162)-C1162)),Scoring!$A$6)</f>
        <v>49.96</v>
      </c>
      <c r="I1162">
        <f t="shared" si="36"/>
      </c>
      <c r="K1162">
        <f t="shared" si="37"/>
        <v>57.3</v>
      </c>
    </row>
    <row r="1163" spans="1:11" ht="12.75">
      <c r="A1163">
        <v>55</v>
      </c>
      <c r="B1163" t="s">
        <v>101</v>
      </c>
      <c r="C1163">
        <v>57.26</v>
      </c>
      <c r="D1163" t="s">
        <v>70</v>
      </c>
      <c r="E1163" t="s">
        <v>101</v>
      </c>
      <c r="F1163" s="3">
        <v>57.56</v>
      </c>
      <c r="G1163" s="4">
        <v>49.7</v>
      </c>
      <c r="H1163">
        <f>MAX(IF(E1163=B1163,Scoring!$A$3-Scoring!$B$3*ABS(F1163-C1163),Scoring!$E$3-Scoring!$F$3*ABS((100-F1163)-C1163)),Scoring!$A$6)</f>
        <v>49.699999999999996</v>
      </c>
      <c r="I1163">
        <f t="shared" si="36"/>
      </c>
      <c r="K1163">
        <f t="shared" si="37"/>
        <v>57.56</v>
      </c>
    </row>
    <row r="1164" spans="1:11" ht="12.75">
      <c r="A1164">
        <v>55</v>
      </c>
      <c r="B1164" t="s">
        <v>101</v>
      </c>
      <c r="C1164">
        <v>57.26</v>
      </c>
      <c r="D1164" t="s">
        <v>105</v>
      </c>
      <c r="E1164" t="s">
        <v>101</v>
      </c>
      <c r="F1164" s="3">
        <v>57.6</v>
      </c>
      <c r="G1164" s="4">
        <v>49.66</v>
      </c>
      <c r="H1164">
        <f>MAX(IF(E1164=B1164,Scoring!$A$3-Scoring!$B$3*ABS(F1164-C1164),Scoring!$E$3-Scoring!$F$3*ABS((100-F1164)-C1164)),Scoring!$A$6)</f>
        <v>49.66</v>
      </c>
      <c r="I1164">
        <f t="shared" si="36"/>
      </c>
      <c r="K1164">
        <f t="shared" si="37"/>
        <v>57.6</v>
      </c>
    </row>
    <row r="1165" spans="1:11" ht="12.75">
      <c r="A1165">
        <v>55</v>
      </c>
      <c r="B1165" t="s">
        <v>101</v>
      </c>
      <c r="C1165">
        <v>57.26</v>
      </c>
      <c r="D1165" t="s">
        <v>103</v>
      </c>
      <c r="E1165" t="s">
        <v>101</v>
      </c>
      <c r="F1165" s="3">
        <v>58.1</v>
      </c>
      <c r="G1165" s="4">
        <v>49.16</v>
      </c>
      <c r="H1165">
        <f>MAX(IF(E1165=B1165,Scoring!$A$3-Scoring!$B$3*ABS(F1165-C1165),Scoring!$E$3-Scoring!$F$3*ABS((100-F1165)-C1165)),Scoring!$A$6)</f>
        <v>49.16</v>
      </c>
      <c r="I1165">
        <f t="shared" si="36"/>
      </c>
      <c r="K1165">
        <f t="shared" si="37"/>
        <v>58.1</v>
      </c>
    </row>
    <row r="1166" spans="1:11" ht="12.75">
      <c r="A1166">
        <v>55</v>
      </c>
      <c r="B1166" t="s">
        <v>101</v>
      </c>
      <c r="C1166">
        <v>57.26</v>
      </c>
      <c r="D1166" t="s">
        <v>10</v>
      </c>
      <c r="E1166" t="s">
        <v>101</v>
      </c>
      <c r="F1166" s="3">
        <v>56.35</v>
      </c>
      <c r="G1166" s="4">
        <v>49.09</v>
      </c>
      <c r="H1166">
        <f>MAX(IF(E1166=B1166,Scoring!$A$3-Scoring!$B$3*ABS(F1166-C1166),Scoring!$E$3-Scoring!$F$3*ABS((100-F1166)-C1166)),Scoring!$A$6)</f>
        <v>49.09</v>
      </c>
      <c r="I1166">
        <f t="shared" si="36"/>
      </c>
      <c r="K1166">
        <f t="shared" si="37"/>
        <v>56.35</v>
      </c>
    </row>
    <row r="1167" spans="1:11" ht="12.75">
      <c r="A1167">
        <v>55</v>
      </c>
      <c r="B1167" t="s">
        <v>101</v>
      </c>
      <c r="C1167">
        <v>57.26</v>
      </c>
      <c r="D1167" t="s">
        <v>34</v>
      </c>
      <c r="E1167" t="s">
        <v>101</v>
      </c>
      <c r="F1167" s="3">
        <v>56.32</v>
      </c>
      <c r="G1167" s="4">
        <v>49.06</v>
      </c>
      <c r="H1167">
        <f>MAX(IF(E1167=B1167,Scoring!$A$3-Scoring!$B$3*ABS(F1167-C1167),Scoring!$E$3-Scoring!$F$3*ABS((100-F1167)-C1167)),Scoring!$A$6)</f>
        <v>49.06</v>
      </c>
      <c r="I1167">
        <f t="shared" si="36"/>
      </c>
      <c r="K1167">
        <f t="shared" si="37"/>
        <v>56.32</v>
      </c>
    </row>
    <row r="1168" spans="1:11" ht="12.75">
      <c r="A1168">
        <v>55</v>
      </c>
      <c r="B1168" t="s">
        <v>101</v>
      </c>
      <c r="C1168">
        <v>57.26</v>
      </c>
      <c r="D1168" t="s">
        <v>28</v>
      </c>
      <c r="E1168" t="s">
        <v>101</v>
      </c>
      <c r="F1168" s="3">
        <v>58.32</v>
      </c>
      <c r="G1168" s="4">
        <v>48.94</v>
      </c>
      <c r="H1168">
        <f>MAX(IF(E1168=B1168,Scoring!$A$3-Scoring!$B$3*ABS(F1168-C1168),Scoring!$E$3-Scoring!$F$3*ABS((100-F1168)-C1168)),Scoring!$A$6)</f>
        <v>48.94</v>
      </c>
      <c r="I1168">
        <f t="shared" si="36"/>
      </c>
      <c r="K1168">
        <f t="shared" si="37"/>
        <v>58.32</v>
      </c>
    </row>
    <row r="1169" spans="1:11" ht="12.75">
      <c r="A1169">
        <v>55</v>
      </c>
      <c r="B1169" t="s">
        <v>101</v>
      </c>
      <c r="C1169">
        <v>57.26</v>
      </c>
      <c r="D1169" t="s">
        <v>110</v>
      </c>
      <c r="E1169" t="s">
        <v>101</v>
      </c>
      <c r="F1169" s="3">
        <v>58.36</v>
      </c>
      <c r="G1169" s="4">
        <v>48.9</v>
      </c>
      <c r="H1169">
        <f>MAX(IF(E1169=B1169,Scoring!$A$3-Scoring!$B$3*ABS(F1169-C1169),Scoring!$E$3-Scoring!$F$3*ABS((100-F1169)-C1169)),Scoring!$A$6)</f>
        <v>48.9</v>
      </c>
      <c r="I1169">
        <f t="shared" si="36"/>
      </c>
      <c r="K1169">
        <f t="shared" si="37"/>
        <v>58.36</v>
      </c>
    </row>
    <row r="1170" spans="1:11" ht="12.75">
      <c r="A1170">
        <v>55</v>
      </c>
      <c r="B1170" t="s">
        <v>101</v>
      </c>
      <c r="C1170">
        <v>57.26</v>
      </c>
      <c r="D1170" t="s">
        <v>52</v>
      </c>
      <c r="E1170" t="s">
        <v>101</v>
      </c>
      <c r="F1170" s="3">
        <v>58.58</v>
      </c>
      <c r="G1170" s="4">
        <v>48.68</v>
      </c>
      <c r="H1170">
        <f>MAX(IF(E1170=B1170,Scoring!$A$3-Scoring!$B$3*ABS(F1170-C1170),Scoring!$E$3-Scoring!$F$3*ABS((100-F1170)-C1170)),Scoring!$A$6)</f>
        <v>48.68</v>
      </c>
      <c r="I1170">
        <f t="shared" si="36"/>
      </c>
      <c r="K1170">
        <f t="shared" si="37"/>
        <v>58.58</v>
      </c>
    </row>
    <row r="1171" spans="1:11" ht="12.75">
      <c r="A1171">
        <v>55</v>
      </c>
      <c r="B1171" t="s">
        <v>101</v>
      </c>
      <c r="C1171">
        <v>57.26</v>
      </c>
      <c r="D1171" t="s">
        <v>42</v>
      </c>
      <c r="E1171" t="s">
        <v>101</v>
      </c>
      <c r="F1171" s="3">
        <v>58.73</v>
      </c>
      <c r="G1171" s="4">
        <v>48.53</v>
      </c>
      <c r="H1171">
        <f>MAX(IF(E1171=B1171,Scoring!$A$3-Scoring!$B$3*ABS(F1171-C1171),Scoring!$E$3-Scoring!$F$3*ABS((100-F1171)-C1171)),Scoring!$A$6)</f>
        <v>48.53</v>
      </c>
      <c r="I1171">
        <f t="shared" si="36"/>
      </c>
      <c r="K1171">
        <f t="shared" si="37"/>
        <v>58.73</v>
      </c>
    </row>
    <row r="1172" spans="1:11" ht="12.75">
      <c r="A1172">
        <v>55</v>
      </c>
      <c r="B1172" t="s">
        <v>101</v>
      </c>
      <c r="C1172">
        <v>57.26</v>
      </c>
      <c r="D1172" t="s">
        <v>53</v>
      </c>
      <c r="E1172" t="s">
        <v>101</v>
      </c>
      <c r="F1172" s="3">
        <v>58.79</v>
      </c>
      <c r="G1172" s="4">
        <v>48.47</v>
      </c>
      <c r="H1172">
        <f>MAX(IF(E1172=B1172,Scoring!$A$3-Scoring!$B$3*ABS(F1172-C1172),Scoring!$E$3-Scoring!$F$3*ABS((100-F1172)-C1172)),Scoring!$A$6)</f>
        <v>48.47</v>
      </c>
      <c r="I1172">
        <f t="shared" si="36"/>
      </c>
      <c r="K1172">
        <f t="shared" si="37"/>
        <v>58.79</v>
      </c>
    </row>
    <row r="1173" spans="1:11" ht="12.75">
      <c r="A1173">
        <v>55</v>
      </c>
      <c r="B1173" t="s">
        <v>101</v>
      </c>
      <c r="C1173">
        <v>57.26</v>
      </c>
      <c r="D1173" t="s">
        <v>17</v>
      </c>
      <c r="E1173" t="s">
        <v>101</v>
      </c>
      <c r="F1173" s="3">
        <v>58.85</v>
      </c>
      <c r="G1173" s="4">
        <v>48.41</v>
      </c>
      <c r="H1173">
        <f>MAX(IF(E1173=B1173,Scoring!$A$3-Scoring!$B$3*ABS(F1173-C1173),Scoring!$E$3-Scoring!$F$3*ABS((100-F1173)-C1173)),Scoring!$A$6)</f>
        <v>48.41</v>
      </c>
      <c r="I1173">
        <f t="shared" si="36"/>
      </c>
      <c r="K1173">
        <f t="shared" si="37"/>
        <v>58.85</v>
      </c>
    </row>
    <row r="1174" spans="1:11" ht="12.75">
      <c r="A1174">
        <v>55</v>
      </c>
      <c r="B1174" t="s">
        <v>101</v>
      </c>
      <c r="C1174">
        <v>57.26</v>
      </c>
      <c r="D1174" t="s">
        <v>56</v>
      </c>
      <c r="E1174" t="s">
        <v>101</v>
      </c>
      <c r="F1174" s="3">
        <v>58.88</v>
      </c>
      <c r="G1174" s="4">
        <v>48.38</v>
      </c>
      <c r="H1174">
        <f>MAX(IF(E1174=B1174,Scoring!$A$3-Scoring!$B$3*ABS(F1174-C1174),Scoring!$E$3-Scoring!$F$3*ABS((100-F1174)-C1174)),Scoring!$A$6)</f>
        <v>48.379999999999995</v>
      </c>
      <c r="I1174">
        <f t="shared" si="36"/>
      </c>
      <c r="K1174">
        <f t="shared" si="37"/>
        <v>58.88</v>
      </c>
    </row>
    <row r="1175" spans="1:11" ht="12.75">
      <c r="A1175">
        <v>55</v>
      </c>
      <c r="B1175" t="s">
        <v>101</v>
      </c>
      <c r="C1175">
        <v>57.26</v>
      </c>
      <c r="D1175" t="s">
        <v>5</v>
      </c>
      <c r="E1175" t="s">
        <v>101</v>
      </c>
      <c r="F1175" s="3">
        <v>58.93</v>
      </c>
      <c r="G1175" s="4">
        <v>48.33</v>
      </c>
      <c r="H1175">
        <f>MAX(IF(E1175=B1175,Scoring!$A$3-Scoring!$B$3*ABS(F1175-C1175),Scoring!$E$3-Scoring!$F$3*ABS((100-F1175)-C1175)),Scoring!$A$6)</f>
        <v>48.33</v>
      </c>
      <c r="I1175">
        <f t="shared" si="36"/>
      </c>
      <c r="K1175">
        <f t="shared" si="37"/>
        <v>58.93</v>
      </c>
    </row>
    <row r="1176" spans="1:11" ht="12.75">
      <c r="A1176">
        <v>55</v>
      </c>
      <c r="B1176" t="s">
        <v>101</v>
      </c>
      <c r="C1176">
        <v>57.26</v>
      </c>
      <c r="D1176" t="s">
        <v>15</v>
      </c>
      <c r="E1176" t="s">
        <v>101</v>
      </c>
      <c r="F1176" s="3">
        <v>58.99</v>
      </c>
      <c r="G1176" s="4">
        <v>48.27</v>
      </c>
      <c r="H1176">
        <f>MAX(IF(E1176=B1176,Scoring!$A$3-Scoring!$B$3*ABS(F1176-C1176),Scoring!$E$3-Scoring!$F$3*ABS((100-F1176)-C1176)),Scoring!$A$6)</f>
        <v>48.269999999999996</v>
      </c>
      <c r="I1176">
        <f t="shared" si="36"/>
      </c>
      <c r="K1176">
        <f t="shared" si="37"/>
        <v>58.99</v>
      </c>
    </row>
    <row r="1177" spans="1:11" ht="12.75">
      <c r="A1177">
        <v>55</v>
      </c>
      <c r="B1177" t="s">
        <v>101</v>
      </c>
      <c r="C1177">
        <v>57.26</v>
      </c>
      <c r="D1177" t="s">
        <v>43</v>
      </c>
      <c r="E1177" t="s">
        <v>101</v>
      </c>
      <c r="F1177" s="3">
        <v>59</v>
      </c>
      <c r="G1177" s="4">
        <v>48.26</v>
      </c>
      <c r="H1177">
        <f>MAX(IF(E1177=B1177,Scoring!$A$3-Scoring!$B$3*ABS(F1177-C1177),Scoring!$E$3-Scoring!$F$3*ABS((100-F1177)-C1177)),Scoring!$A$6)</f>
        <v>48.26</v>
      </c>
      <c r="I1177">
        <f t="shared" si="36"/>
      </c>
      <c r="K1177">
        <f t="shared" si="37"/>
        <v>59</v>
      </c>
    </row>
    <row r="1178" spans="1:11" ht="12.75">
      <c r="A1178">
        <v>55</v>
      </c>
      <c r="B1178" t="s">
        <v>101</v>
      </c>
      <c r="C1178">
        <v>57.26</v>
      </c>
      <c r="D1178" t="s">
        <v>35</v>
      </c>
      <c r="E1178" t="s">
        <v>101</v>
      </c>
      <c r="F1178" s="3">
        <v>59.32</v>
      </c>
      <c r="G1178" s="4">
        <v>47.94</v>
      </c>
      <c r="H1178">
        <f>MAX(IF(E1178=B1178,Scoring!$A$3-Scoring!$B$3*ABS(F1178-C1178),Scoring!$E$3-Scoring!$F$3*ABS((100-F1178)-C1178)),Scoring!$A$6)</f>
        <v>47.94</v>
      </c>
      <c r="I1178">
        <f t="shared" si="36"/>
      </c>
      <c r="K1178">
        <f t="shared" si="37"/>
        <v>59.32</v>
      </c>
    </row>
    <row r="1179" spans="1:11" ht="12.75">
      <c r="A1179">
        <v>55</v>
      </c>
      <c r="B1179" t="s">
        <v>101</v>
      </c>
      <c r="C1179">
        <v>57.26</v>
      </c>
      <c r="D1179" t="s">
        <v>50</v>
      </c>
      <c r="E1179" t="s">
        <v>101</v>
      </c>
      <c r="F1179" s="3">
        <v>55</v>
      </c>
      <c r="G1179" s="4">
        <v>47.74</v>
      </c>
      <c r="H1179">
        <f>MAX(IF(E1179=B1179,Scoring!$A$3-Scoring!$B$3*ABS(F1179-C1179),Scoring!$E$3-Scoring!$F$3*ABS((100-F1179)-C1179)),Scoring!$A$6)</f>
        <v>47.74</v>
      </c>
      <c r="I1179">
        <f t="shared" si="36"/>
      </c>
      <c r="K1179">
        <f t="shared" si="37"/>
        <v>55</v>
      </c>
    </row>
    <row r="1180" spans="1:11" ht="12.75">
      <c r="A1180">
        <v>55</v>
      </c>
      <c r="B1180" t="s">
        <v>101</v>
      </c>
      <c r="C1180">
        <v>57.26</v>
      </c>
      <c r="D1180" t="s">
        <v>114</v>
      </c>
      <c r="E1180" t="s">
        <v>101</v>
      </c>
      <c r="F1180" s="3">
        <v>59.64</v>
      </c>
      <c r="G1180" s="4">
        <v>47.62</v>
      </c>
      <c r="H1180">
        <f>MAX(IF(E1180=B1180,Scoring!$A$3-Scoring!$B$3*ABS(F1180-C1180),Scoring!$E$3-Scoring!$F$3*ABS((100-F1180)-C1180)),Scoring!$A$6)</f>
        <v>47.62</v>
      </c>
      <c r="I1180">
        <f t="shared" si="36"/>
      </c>
      <c r="K1180">
        <f t="shared" si="37"/>
        <v>59.64</v>
      </c>
    </row>
    <row r="1181" spans="1:11" ht="12.75">
      <c r="A1181">
        <v>55</v>
      </c>
      <c r="B1181" t="s">
        <v>101</v>
      </c>
      <c r="C1181">
        <v>57.26</v>
      </c>
      <c r="D1181" t="s">
        <v>46</v>
      </c>
      <c r="E1181" t="s">
        <v>101</v>
      </c>
      <c r="F1181" s="3">
        <v>59.8</v>
      </c>
      <c r="G1181" s="4">
        <v>47.46</v>
      </c>
      <c r="H1181">
        <f>MAX(IF(E1181=B1181,Scoring!$A$3-Scoring!$B$3*ABS(F1181-C1181),Scoring!$E$3-Scoring!$F$3*ABS((100-F1181)-C1181)),Scoring!$A$6)</f>
        <v>47.46</v>
      </c>
      <c r="I1181">
        <f t="shared" si="36"/>
      </c>
      <c r="K1181">
        <f t="shared" si="37"/>
        <v>59.8</v>
      </c>
    </row>
    <row r="1182" spans="1:11" ht="12.75">
      <c r="A1182">
        <v>55</v>
      </c>
      <c r="B1182" t="s">
        <v>101</v>
      </c>
      <c r="C1182">
        <v>57.26</v>
      </c>
      <c r="D1182" t="s">
        <v>19</v>
      </c>
      <c r="E1182" t="s">
        <v>101</v>
      </c>
      <c r="F1182" s="3">
        <v>59.9</v>
      </c>
      <c r="G1182" s="4">
        <v>47.36</v>
      </c>
      <c r="H1182">
        <f>MAX(IF(E1182=B1182,Scoring!$A$3-Scoring!$B$3*ABS(F1182-C1182),Scoring!$E$3-Scoring!$F$3*ABS((100-F1182)-C1182)),Scoring!$A$6)</f>
        <v>47.36</v>
      </c>
      <c r="I1182">
        <f t="shared" si="36"/>
      </c>
      <c r="K1182">
        <f t="shared" si="37"/>
        <v>59.9</v>
      </c>
    </row>
    <row r="1183" spans="1:11" ht="12.75">
      <c r="A1183">
        <v>55</v>
      </c>
      <c r="B1183" t="s">
        <v>101</v>
      </c>
      <c r="C1183">
        <v>57.26</v>
      </c>
      <c r="D1183" t="s">
        <v>13</v>
      </c>
      <c r="E1183" t="s">
        <v>101</v>
      </c>
      <c r="F1183" s="3">
        <v>60.47</v>
      </c>
      <c r="G1183" s="4">
        <v>46.79</v>
      </c>
      <c r="H1183">
        <f>MAX(IF(E1183=B1183,Scoring!$A$3-Scoring!$B$3*ABS(F1183-C1183),Scoring!$E$3-Scoring!$F$3*ABS((100-F1183)-C1183)),Scoring!$A$6)</f>
        <v>46.79</v>
      </c>
      <c r="I1183">
        <f t="shared" si="36"/>
      </c>
      <c r="K1183">
        <f t="shared" si="37"/>
        <v>60.47</v>
      </c>
    </row>
    <row r="1184" spans="1:11" ht="12.75">
      <c r="A1184">
        <v>55</v>
      </c>
      <c r="B1184" t="s">
        <v>101</v>
      </c>
      <c r="C1184">
        <v>57.26</v>
      </c>
      <c r="D1184" t="s">
        <v>33</v>
      </c>
      <c r="E1184" t="s">
        <v>101</v>
      </c>
      <c r="F1184" s="3">
        <v>60.75</v>
      </c>
      <c r="G1184" s="4">
        <v>46.51</v>
      </c>
      <c r="H1184">
        <f>MAX(IF(E1184=B1184,Scoring!$A$3-Scoring!$B$3*ABS(F1184-C1184),Scoring!$E$3-Scoring!$F$3*ABS((100-F1184)-C1184)),Scoring!$A$6)</f>
        <v>46.51</v>
      </c>
      <c r="I1184">
        <f t="shared" si="36"/>
      </c>
      <c r="K1184">
        <f t="shared" si="37"/>
        <v>60.75</v>
      </c>
    </row>
    <row r="1185" spans="1:11" ht="12.75">
      <c r="A1185">
        <v>55</v>
      </c>
      <c r="B1185" t="s">
        <v>101</v>
      </c>
      <c r="C1185">
        <v>57.26</v>
      </c>
      <c r="D1185" t="s">
        <v>40</v>
      </c>
      <c r="E1185" t="s">
        <v>101</v>
      </c>
      <c r="F1185" s="3">
        <v>60.98</v>
      </c>
      <c r="G1185" s="4">
        <v>46.28</v>
      </c>
      <c r="H1185">
        <f>MAX(IF(E1185=B1185,Scoring!$A$3-Scoring!$B$3*ABS(F1185-C1185),Scoring!$E$3-Scoring!$F$3*ABS((100-F1185)-C1185)),Scoring!$A$6)</f>
        <v>46.28</v>
      </c>
      <c r="I1185">
        <f t="shared" si="36"/>
      </c>
      <c r="K1185">
        <f t="shared" si="37"/>
        <v>60.98</v>
      </c>
    </row>
    <row r="1186" spans="1:11" ht="12.75">
      <c r="A1186">
        <v>55</v>
      </c>
      <c r="B1186" t="s">
        <v>101</v>
      </c>
      <c r="C1186">
        <v>57.26</v>
      </c>
      <c r="D1186" t="s">
        <v>38</v>
      </c>
      <c r="E1186" t="s">
        <v>101</v>
      </c>
      <c r="F1186" s="3">
        <v>61</v>
      </c>
      <c r="G1186" s="4">
        <v>46.26</v>
      </c>
      <c r="H1186">
        <f>MAX(IF(E1186=B1186,Scoring!$A$3-Scoring!$B$3*ABS(F1186-C1186),Scoring!$E$3-Scoring!$F$3*ABS((100-F1186)-C1186)),Scoring!$A$6)</f>
        <v>46.26</v>
      </c>
      <c r="I1186">
        <f t="shared" si="36"/>
      </c>
      <c r="K1186">
        <f t="shared" si="37"/>
        <v>61</v>
      </c>
    </row>
    <row r="1187" spans="1:11" ht="12.75">
      <c r="A1187">
        <v>55</v>
      </c>
      <c r="B1187" t="s">
        <v>101</v>
      </c>
      <c r="C1187">
        <v>57.26</v>
      </c>
      <c r="D1187" t="s">
        <v>18</v>
      </c>
      <c r="E1187" t="s">
        <v>101</v>
      </c>
      <c r="F1187" s="3">
        <v>61.01</v>
      </c>
      <c r="G1187" s="4">
        <v>46.25</v>
      </c>
      <c r="H1187">
        <f>MAX(IF(E1187=B1187,Scoring!$A$3-Scoring!$B$3*ABS(F1187-C1187),Scoring!$E$3-Scoring!$F$3*ABS((100-F1187)-C1187)),Scoring!$A$6)</f>
        <v>46.25</v>
      </c>
      <c r="I1187">
        <f t="shared" si="36"/>
      </c>
      <c r="K1187">
        <f t="shared" si="37"/>
        <v>61.01</v>
      </c>
    </row>
    <row r="1188" spans="1:11" ht="12.75">
      <c r="A1188">
        <v>55</v>
      </c>
      <c r="B1188" t="s">
        <v>101</v>
      </c>
      <c r="C1188">
        <v>57.26</v>
      </c>
      <c r="D1188" t="s">
        <v>27</v>
      </c>
      <c r="E1188" t="s">
        <v>101</v>
      </c>
      <c r="F1188" s="3">
        <v>53.33</v>
      </c>
      <c r="G1188" s="4">
        <v>46.07</v>
      </c>
      <c r="H1188">
        <f>MAX(IF(E1188=B1188,Scoring!$A$3-Scoring!$B$3*ABS(F1188-C1188),Scoring!$E$3-Scoring!$F$3*ABS((100-F1188)-C1188)),Scoring!$A$6)</f>
        <v>46.07</v>
      </c>
      <c r="I1188">
        <f t="shared" si="36"/>
      </c>
      <c r="K1188">
        <f t="shared" si="37"/>
        <v>53.33</v>
      </c>
    </row>
    <row r="1189" spans="1:11" ht="12.75">
      <c r="A1189">
        <v>55</v>
      </c>
      <c r="B1189" t="s">
        <v>101</v>
      </c>
      <c r="C1189">
        <v>57.26</v>
      </c>
      <c r="D1189" t="s">
        <v>20</v>
      </c>
      <c r="E1189" t="s">
        <v>101</v>
      </c>
      <c r="F1189" s="3">
        <v>61.29</v>
      </c>
      <c r="G1189" s="4">
        <v>45.97</v>
      </c>
      <c r="H1189">
        <f>MAX(IF(E1189=B1189,Scoring!$A$3-Scoring!$B$3*ABS(F1189-C1189),Scoring!$E$3-Scoring!$F$3*ABS((100-F1189)-C1189)),Scoring!$A$6)</f>
        <v>45.97</v>
      </c>
      <c r="I1189">
        <f t="shared" si="36"/>
      </c>
      <c r="K1189">
        <f t="shared" si="37"/>
        <v>61.29</v>
      </c>
    </row>
    <row r="1190" spans="1:11" ht="12.75">
      <c r="A1190">
        <v>55</v>
      </c>
      <c r="B1190" t="s">
        <v>101</v>
      </c>
      <c r="C1190">
        <v>57.26</v>
      </c>
      <c r="D1190" t="s">
        <v>47</v>
      </c>
      <c r="E1190" t="s">
        <v>101</v>
      </c>
      <c r="F1190" s="3">
        <v>62</v>
      </c>
      <c r="G1190" s="4">
        <v>45.26</v>
      </c>
      <c r="H1190">
        <f>MAX(IF(E1190=B1190,Scoring!$A$3-Scoring!$B$3*ABS(F1190-C1190),Scoring!$E$3-Scoring!$F$3*ABS((100-F1190)-C1190)),Scoring!$A$6)</f>
        <v>45.26</v>
      </c>
      <c r="I1190">
        <f t="shared" si="36"/>
      </c>
      <c r="K1190">
        <f t="shared" si="37"/>
        <v>62</v>
      </c>
    </row>
    <row r="1191" spans="1:11" ht="12.75">
      <c r="A1191">
        <v>55</v>
      </c>
      <c r="B1191" t="s">
        <v>101</v>
      </c>
      <c r="C1191">
        <v>57.26</v>
      </c>
      <c r="D1191" t="s">
        <v>81</v>
      </c>
      <c r="E1191" t="s">
        <v>101</v>
      </c>
      <c r="F1191" s="3">
        <v>62.04</v>
      </c>
      <c r="G1191" s="4">
        <v>45.22</v>
      </c>
      <c r="H1191">
        <f>MAX(IF(E1191=B1191,Scoring!$A$3-Scoring!$B$3*ABS(F1191-C1191),Scoring!$E$3-Scoring!$F$3*ABS((100-F1191)-C1191)),Scoring!$A$6)</f>
        <v>45.22</v>
      </c>
      <c r="I1191">
        <f t="shared" si="36"/>
      </c>
      <c r="K1191">
        <f t="shared" si="37"/>
        <v>62.04</v>
      </c>
    </row>
    <row r="1192" spans="1:11" ht="12.75">
      <c r="A1192">
        <v>55</v>
      </c>
      <c r="B1192" t="s">
        <v>101</v>
      </c>
      <c r="C1192">
        <v>57.26</v>
      </c>
      <c r="D1192" t="s">
        <v>8</v>
      </c>
      <c r="E1192" t="s">
        <v>101</v>
      </c>
      <c r="F1192" s="3">
        <v>62.07</v>
      </c>
      <c r="G1192" s="4">
        <v>45.19</v>
      </c>
      <c r="H1192">
        <f>MAX(IF(E1192=B1192,Scoring!$A$3-Scoring!$B$3*ABS(F1192-C1192),Scoring!$E$3-Scoring!$F$3*ABS((100-F1192)-C1192)),Scoring!$A$6)</f>
        <v>45.19</v>
      </c>
      <c r="I1192">
        <f t="shared" si="36"/>
      </c>
      <c r="K1192">
        <f t="shared" si="37"/>
        <v>62.07</v>
      </c>
    </row>
    <row r="1193" spans="1:11" ht="12.75">
      <c r="A1193">
        <v>55</v>
      </c>
      <c r="B1193" t="s">
        <v>101</v>
      </c>
      <c r="C1193">
        <v>57.26</v>
      </c>
      <c r="D1193" t="s">
        <v>94</v>
      </c>
      <c r="E1193" t="s">
        <v>101</v>
      </c>
      <c r="F1193" s="3">
        <v>62.16</v>
      </c>
      <c r="G1193" s="4">
        <v>45.1</v>
      </c>
      <c r="H1193">
        <f>MAX(IF(E1193=B1193,Scoring!$A$3-Scoring!$B$3*ABS(F1193-C1193),Scoring!$E$3-Scoring!$F$3*ABS((100-F1193)-C1193)),Scoring!$A$6)</f>
        <v>45.1</v>
      </c>
      <c r="I1193">
        <f t="shared" si="36"/>
      </c>
      <c r="K1193">
        <f t="shared" si="37"/>
        <v>62.16</v>
      </c>
    </row>
    <row r="1194" spans="1:11" ht="12.75">
      <c r="A1194">
        <v>55</v>
      </c>
      <c r="B1194" t="s">
        <v>101</v>
      </c>
      <c r="C1194">
        <v>57.26</v>
      </c>
      <c r="D1194" t="s">
        <v>14</v>
      </c>
      <c r="E1194" t="s">
        <v>101</v>
      </c>
      <c r="F1194" s="3">
        <v>62.26</v>
      </c>
      <c r="G1194" s="4">
        <v>45</v>
      </c>
      <c r="H1194">
        <f>MAX(IF(E1194=B1194,Scoring!$A$3-Scoring!$B$3*ABS(F1194-C1194),Scoring!$E$3-Scoring!$F$3*ABS((100-F1194)-C1194)),Scoring!$A$6)</f>
        <v>45</v>
      </c>
      <c r="I1194">
        <f t="shared" si="36"/>
      </c>
      <c r="K1194">
        <f t="shared" si="37"/>
        <v>62.26</v>
      </c>
    </row>
    <row r="1195" spans="1:11" ht="12.75">
      <c r="A1195">
        <v>55</v>
      </c>
      <c r="B1195" t="s">
        <v>101</v>
      </c>
      <c r="C1195">
        <v>57.26</v>
      </c>
      <c r="D1195" t="s">
        <v>32</v>
      </c>
      <c r="E1195" t="s">
        <v>101</v>
      </c>
      <c r="F1195" s="3">
        <v>62.5</v>
      </c>
      <c r="G1195" s="4">
        <v>44.76</v>
      </c>
      <c r="H1195">
        <f>MAX(IF(E1195=B1195,Scoring!$A$3-Scoring!$B$3*ABS(F1195-C1195),Scoring!$E$3-Scoring!$F$3*ABS((100-F1195)-C1195)),Scoring!$A$6)</f>
        <v>44.76</v>
      </c>
      <c r="I1195">
        <f t="shared" si="36"/>
      </c>
      <c r="K1195">
        <f t="shared" si="37"/>
        <v>62.5</v>
      </c>
    </row>
    <row r="1196" spans="1:11" ht="12.75">
      <c r="A1196">
        <v>55</v>
      </c>
      <c r="B1196" t="s">
        <v>101</v>
      </c>
      <c r="C1196">
        <v>57.26</v>
      </c>
      <c r="D1196" t="s">
        <v>48</v>
      </c>
      <c r="E1196" t="s">
        <v>101</v>
      </c>
      <c r="F1196" s="3">
        <v>63.24</v>
      </c>
      <c r="G1196" s="4">
        <v>44.02</v>
      </c>
      <c r="H1196">
        <f>MAX(IF(E1196=B1196,Scoring!$A$3-Scoring!$B$3*ABS(F1196-C1196),Scoring!$E$3-Scoring!$F$3*ABS((100-F1196)-C1196)),Scoring!$A$6)</f>
        <v>44.019999999999996</v>
      </c>
      <c r="I1196">
        <f t="shared" si="36"/>
      </c>
      <c r="K1196">
        <f t="shared" si="37"/>
        <v>63.24</v>
      </c>
    </row>
    <row r="1197" spans="1:11" ht="12.75">
      <c r="A1197">
        <v>55</v>
      </c>
      <c r="B1197" t="s">
        <v>101</v>
      </c>
      <c r="C1197">
        <v>57.26</v>
      </c>
      <c r="D1197" t="s">
        <v>45</v>
      </c>
      <c r="E1197" t="s">
        <v>101</v>
      </c>
      <c r="F1197" s="3">
        <v>63.33</v>
      </c>
      <c r="G1197" s="4">
        <v>43.93</v>
      </c>
      <c r="H1197">
        <f>MAX(IF(E1197=B1197,Scoring!$A$3-Scoring!$B$3*ABS(F1197-C1197),Scoring!$E$3-Scoring!$F$3*ABS((100-F1197)-C1197)),Scoring!$A$6)</f>
        <v>43.93</v>
      </c>
      <c r="I1197">
        <f t="shared" si="36"/>
      </c>
      <c r="K1197">
        <f t="shared" si="37"/>
        <v>63.33</v>
      </c>
    </row>
    <row r="1198" spans="1:11" ht="12.75">
      <c r="A1198">
        <v>55</v>
      </c>
      <c r="B1198" t="s">
        <v>101</v>
      </c>
      <c r="C1198">
        <v>57.26</v>
      </c>
      <c r="D1198" t="s">
        <v>112</v>
      </c>
      <c r="E1198" t="s">
        <v>101</v>
      </c>
      <c r="F1198" s="3">
        <v>63.52</v>
      </c>
      <c r="G1198" s="4">
        <v>43.74</v>
      </c>
      <c r="H1198">
        <f>MAX(IF(E1198=B1198,Scoring!$A$3-Scoring!$B$3*ABS(F1198-C1198),Scoring!$E$3-Scoring!$F$3*ABS((100-F1198)-C1198)),Scoring!$A$6)</f>
        <v>43.739999999999995</v>
      </c>
      <c r="I1198">
        <f t="shared" si="36"/>
      </c>
      <c r="K1198">
        <f t="shared" si="37"/>
        <v>63.52</v>
      </c>
    </row>
    <row r="1199" spans="1:11" ht="12.75">
      <c r="A1199">
        <v>55</v>
      </c>
      <c r="B1199" t="s">
        <v>101</v>
      </c>
      <c r="C1199">
        <v>57.26</v>
      </c>
      <c r="D1199" t="s">
        <v>12</v>
      </c>
      <c r="E1199" t="s">
        <v>101</v>
      </c>
      <c r="F1199" s="3">
        <v>63.63</v>
      </c>
      <c r="G1199" s="4">
        <v>43.63</v>
      </c>
      <c r="H1199">
        <f>MAX(IF(E1199=B1199,Scoring!$A$3-Scoring!$B$3*ABS(F1199-C1199),Scoring!$E$3-Scoring!$F$3*ABS((100-F1199)-C1199)),Scoring!$A$6)</f>
        <v>43.629999999999995</v>
      </c>
      <c r="I1199">
        <f t="shared" si="36"/>
      </c>
      <c r="K1199">
        <f t="shared" si="37"/>
        <v>63.63</v>
      </c>
    </row>
    <row r="1200" spans="1:11" ht="12.75">
      <c r="A1200">
        <v>55</v>
      </c>
      <c r="B1200" t="s">
        <v>101</v>
      </c>
      <c r="C1200">
        <v>57.26</v>
      </c>
      <c r="D1200" t="s">
        <v>26</v>
      </c>
      <c r="E1200" t="s">
        <v>101</v>
      </c>
      <c r="F1200" s="3">
        <v>63.87</v>
      </c>
      <c r="G1200" s="4">
        <v>43.39</v>
      </c>
      <c r="H1200">
        <f>MAX(IF(E1200=B1200,Scoring!$A$3-Scoring!$B$3*ABS(F1200-C1200),Scoring!$E$3-Scoring!$F$3*ABS((100-F1200)-C1200)),Scoring!$A$6)</f>
        <v>43.39</v>
      </c>
      <c r="I1200">
        <f t="shared" si="36"/>
      </c>
      <c r="K1200">
        <f t="shared" si="37"/>
        <v>63.87</v>
      </c>
    </row>
    <row r="1201" spans="1:11" ht="12.75">
      <c r="A1201">
        <v>55</v>
      </c>
      <c r="B1201" t="s">
        <v>101</v>
      </c>
      <c r="C1201">
        <v>57.26</v>
      </c>
      <c r="D1201" t="s">
        <v>21</v>
      </c>
      <c r="E1201" t="s">
        <v>101</v>
      </c>
      <c r="F1201" s="3">
        <v>64.21</v>
      </c>
      <c r="G1201" s="4">
        <v>43.05</v>
      </c>
      <c r="H1201">
        <f>MAX(IF(E1201=B1201,Scoring!$A$3-Scoring!$B$3*ABS(F1201-C1201),Scoring!$E$3-Scoring!$F$3*ABS((100-F1201)-C1201)),Scoring!$A$6)</f>
        <v>43.050000000000004</v>
      </c>
      <c r="I1201">
        <f t="shared" si="36"/>
      </c>
      <c r="K1201">
        <f t="shared" si="37"/>
        <v>64.21</v>
      </c>
    </row>
    <row r="1202" spans="1:11" ht="12.75">
      <c r="A1202">
        <v>55</v>
      </c>
      <c r="B1202" t="s">
        <v>101</v>
      </c>
      <c r="C1202">
        <v>57.26</v>
      </c>
      <c r="D1202" t="s">
        <v>36</v>
      </c>
      <c r="E1202" t="s">
        <v>101</v>
      </c>
      <c r="F1202" s="3">
        <v>64.42</v>
      </c>
      <c r="G1202" s="4">
        <v>42.84</v>
      </c>
      <c r="H1202">
        <f>MAX(IF(E1202=B1202,Scoring!$A$3-Scoring!$B$3*ABS(F1202-C1202),Scoring!$E$3-Scoring!$F$3*ABS((100-F1202)-C1202)),Scoring!$A$6)</f>
        <v>42.839999999999996</v>
      </c>
      <c r="I1202">
        <f t="shared" si="36"/>
      </c>
      <c r="K1202">
        <f t="shared" si="37"/>
        <v>64.42</v>
      </c>
    </row>
    <row r="1203" spans="1:11" ht="12.75">
      <c r="A1203">
        <v>55</v>
      </c>
      <c r="B1203" t="s">
        <v>101</v>
      </c>
      <c r="C1203">
        <v>57.26</v>
      </c>
      <c r="D1203" t="s">
        <v>24</v>
      </c>
      <c r="E1203" t="s">
        <v>101</v>
      </c>
      <c r="F1203" s="3">
        <v>64.53</v>
      </c>
      <c r="G1203" s="4">
        <v>42.73</v>
      </c>
      <c r="H1203">
        <f>MAX(IF(E1203=B1203,Scoring!$A$3-Scoring!$B$3*ABS(F1203-C1203),Scoring!$E$3-Scoring!$F$3*ABS((100-F1203)-C1203)),Scoring!$A$6)</f>
        <v>42.73</v>
      </c>
      <c r="I1203">
        <f t="shared" si="36"/>
      </c>
      <c r="K1203">
        <f t="shared" si="37"/>
        <v>64.53</v>
      </c>
    </row>
    <row r="1204" spans="1:11" ht="12.75">
      <c r="A1204">
        <v>55</v>
      </c>
      <c r="B1204" t="s">
        <v>101</v>
      </c>
      <c r="C1204">
        <v>57.26</v>
      </c>
      <c r="D1204" t="s">
        <v>29</v>
      </c>
      <c r="E1204" t="s">
        <v>101</v>
      </c>
      <c r="F1204" s="3">
        <v>65</v>
      </c>
      <c r="G1204" s="4">
        <v>42.26</v>
      </c>
      <c r="H1204">
        <f>MAX(IF(E1204=B1204,Scoring!$A$3-Scoring!$B$3*ABS(F1204-C1204),Scoring!$E$3-Scoring!$F$3*ABS((100-F1204)-C1204)),Scoring!$A$6)</f>
        <v>42.26</v>
      </c>
      <c r="I1204">
        <f t="shared" si="36"/>
      </c>
      <c r="K1204">
        <f t="shared" si="37"/>
        <v>65</v>
      </c>
    </row>
    <row r="1205" spans="1:11" ht="12.75">
      <c r="A1205">
        <v>55</v>
      </c>
      <c r="B1205" t="s">
        <v>101</v>
      </c>
      <c r="C1205">
        <v>57.26</v>
      </c>
      <c r="D1205" t="s">
        <v>37</v>
      </c>
      <c r="E1205" t="s">
        <v>101</v>
      </c>
      <c r="F1205" s="3">
        <v>65.03</v>
      </c>
      <c r="G1205" s="4">
        <v>42.23</v>
      </c>
      <c r="H1205">
        <f>MAX(IF(E1205=B1205,Scoring!$A$3-Scoring!$B$3*ABS(F1205-C1205),Scoring!$E$3-Scoring!$F$3*ABS((100-F1205)-C1205)),Scoring!$A$6)</f>
        <v>42.23</v>
      </c>
      <c r="I1205">
        <f t="shared" si="36"/>
      </c>
      <c r="K1205">
        <f t="shared" si="37"/>
        <v>65.03</v>
      </c>
    </row>
    <row r="1206" spans="1:11" ht="12.75">
      <c r="A1206">
        <v>55</v>
      </c>
      <c r="B1206" t="s">
        <v>101</v>
      </c>
      <c r="C1206">
        <v>57.26</v>
      </c>
      <c r="D1206" t="s">
        <v>49</v>
      </c>
      <c r="E1206" t="s">
        <v>101</v>
      </c>
      <c r="F1206" s="3">
        <v>65.32</v>
      </c>
      <c r="G1206" s="4">
        <v>41.94</v>
      </c>
      <c r="H1206">
        <f>MAX(IF(E1206=B1206,Scoring!$A$3-Scoring!$B$3*ABS(F1206-C1206),Scoring!$E$3-Scoring!$F$3*ABS((100-F1206)-C1206)),Scoring!$A$6)</f>
        <v>41.940000000000005</v>
      </c>
      <c r="I1206">
        <f t="shared" si="36"/>
      </c>
      <c r="K1206">
        <f t="shared" si="37"/>
        <v>65.32</v>
      </c>
    </row>
    <row r="1207" spans="1:11" ht="12.75">
      <c r="A1207">
        <v>55</v>
      </c>
      <c r="B1207" t="s">
        <v>101</v>
      </c>
      <c r="C1207">
        <v>57.26</v>
      </c>
      <c r="D1207" t="s">
        <v>78</v>
      </c>
      <c r="E1207" t="s">
        <v>101</v>
      </c>
      <c r="F1207" s="3">
        <v>66.23</v>
      </c>
      <c r="G1207" s="4">
        <v>41.03</v>
      </c>
      <c r="H1207">
        <f>MAX(IF(E1207=B1207,Scoring!$A$3-Scoring!$B$3*ABS(F1207-C1207),Scoring!$E$3-Scoring!$F$3*ABS((100-F1207)-C1207)),Scoring!$A$6)</f>
        <v>41.029999999999994</v>
      </c>
      <c r="I1207">
        <f t="shared" si="36"/>
      </c>
      <c r="K1207">
        <f t="shared" si="37"/>
        <v>66.23</v>
      </c>
    </row>
    <row r="1208" spans="1:11" ht="12.75">
      <c r="A1208">
        <v>55</v>
      </c>
      <c r="B1208" t="s">
        <v>101</v>
      </c>
      <c r="C1208">
        <v>57.26</v>
      </c>
      <c r="D1208" t="s">
        <v>113</v>
      </c>
      <c r="E1208" t="s">
        <v>101</v>
      </c>
      <c r="F1208" s="3">
        <v>67.27</v>
      </c>
      <c r="G1208" s="4">
        <v>39.99</v>
      </c>
      <c r="H1208">
        <f>MAX(IF(E1208=B1208,Scoring!$A$3-Scoring!$B$3*ABS(F1208-C1208),Scoring!$E$3-Scoring!$F$3*ABS((100-F1208)-C1208)),Scoring!$A$6)</f>
        <v>39.99</v>
      </c>
      <c r="I1208">
        <f t="shared" si="36"/>
      </c>
      <c r="K1208">
        <f t="shared" si="37"/>
        <v>67.27</v>
      </c>
    </row>
    <row r="1209" spans="1:11" ht="12.75">
      <c r="A1209">
        <v>55</v>
      </c>
      <c r="B1209" t="s">
        <v>101</v>
      </c>
      <c r="C1209">
        <v>57.26</v>
      </c>
      <c r="D1209" t="s">
        <v>11</v>
      </c>
      <c r="E1209" t="s">
        <v>101</v>
      </c>
      <c r="F1209" s="3">
        <v>70.12</v>
      </c>
      <c r="G1209" s="4">
        <v>37.14</v>
      </c>
      <c r="H1209">
        <f>MAX(IF(E1209=B1209,Scoring!$A$3-Scoring!$B$3*ABS(F1209-C1209),Scoring!$E$3-Scoring!$F$3*ABS((100-F1209)-C1209)),Scoring!$A$6)</f>
        <v>37.13999999999999</v>
      </c>
      <c r="I1209">
        <f t="shared" si="36"/>
      </c>
      <c r="K1209">
        <f t="shared" si="37"/>
        <v>70.12</v>
      </c>
    </row>
    <row r="1210" spans="1:11" ht="12.75">
      <c r="A1210">
        <v>56</v>
      </c>
      <c r="B1210" t="s">
        <v>108</v>
      </c>
      <c r="C1210">
        <v>66.86</v>
      </c>
      <c r="D1210" t="s">
        <v>19</v>
      </c>
      <c r="E1210" t="s">
        <v>108</v>
      </c>
      <c r="F1210" s="3">
        <v>66.9</v>
      </c>
      <c r="G1210" s="4">
        <v>49.96</v>
      </c>
      <c r="H1210">
        <f>MAX(IF(E1210=B1210,Scoring!$A$3-Scoring!$B$3*ABS(F1210-C1210),Scoring!$E$3-Scoring!$F$3*ABS((100-F1210)-C1210)),Scoring!$A$6)</f>
        <v>49.959999999999994</v>
      </c>
      <c r="I1210">
        <f t="shared" si="36"/>
      </c>
      <c r="K1210">
        <f t="shared" si="37"/>
        <v>66.9</v>
      </c>
    </row>
    <row r="1211" spans="1:11" ht="12.75">
      <c r="A1211">
        <v>56</v>
      </c>
      <c r="B1211" t="s">
        <v>108</v>
      </c>
      <c r="C1211">
        <v>66.86</v>
      </c>
      <c r="D1211" t="s">
        <v>13</v>
      </c>
      <c r="E1211" t="s">
        <v>108</v>
      </c>
      <c r="F1211" s="3">
        <v>67.04</v>
      </c>
      <c r="G1211" s="4">
        <v>49.82</v>
      </c>
      <c r="H1211">
        <f>MAX(IF(E1211=B1211,Scoring!$A$3-Scoring!$B$3*ABS(F1211-C1211),Scoring!$E$3-Scoring!$F$3*ABS((100-F1211)-C1211)),Scoring!$A$6)</f>
        <v>49.81999999999999</v>
      </c>
      <c r="I1211">
        <f t="shared" si="36"/>
      </c>
      <c r="K1211">
        <f t="shared" si="37"/>
        <v>67.04</v>
      </c>
    </row>
    <row r="1212" spans="1:11" ht="12.75">
      <c r="A1212">
        <v>56</v>
      </c>
      <c r="B1212" t="s">
        <v>108</v>
      </c>
      <c r="C1212">
        <v>66.86</v>
      </c>
      <c r="D1212" t="s">
        <v>15</v>
      </c>
      <c r="E1212" t="s">
        <v>108</v>
      </c>
      <c r="F1212" s="3">
        <v>66.43</v>
      </c>
      <c r="G1212" s="4">
        <v>49.57</v>
      </c>
      <c r="H1212">
        <f>MAX(IF(E1212=B1212,Scoring!$A$3-Scoring!$B$3*ABS(F1212-C1212),Scoring!$E$3-Scoring!$F$3*ABS((100-F1212)-C1212)),Scoring!$A$6)</f>
        <v>49.57000000000001</v>
      </c>
      <c r="I1212">
        <f t="shared" si="36"/>
      </c>
      <c r="K1212">
        <f t="shared" si="37"/>
        <v>66.43</v>
      </c>
    </row>
    <row r="1213" spans="1:11" ht="12.75">
      <c r="A1213">
        <v>56</v>
      </c>
      <c r="B1213" t="s">
        <v>108</v>
      </c>
      <c r="C1213">
        <v>66.86</v>
      </c>
      <c r="D1213" t="s">
        <v>28</v>
      </c>
      <c r="E1213" t="s">
        <v>108</v>
      </c>
      <c r="F1213" s="3">
        <v>66.01</v>
      </c>
      <c r="G1213" s="4">
        <v>49.15</v>
      </c>
      <c r="H1213">
        <f>MAX(IF(E1213=B1213,Scoring!$A$3-Scoring!$B$3*ABS(F1213-C1213),Scoring!$E$3-Scoring!$F$3*ABS((100-F1213)-C1213)),Scoring!$A$6)</f>
        <v>49.150000000000006</v>
      </c>
      <c r="I1213">
        <f t="shared" si="36"/>
      </c>
      <c r="K1213">
        <f t="shared" si="37"/>
        <v>66.01</v>
      </c>
    </row>
    <row r="1214" spans="1:11" ht="12.75">
      <c r="A1214">
        <v>56</v>
      </c>
      <c r="B1214" t="s">
        <v>108</v>
      </c>
      <c r="C1214">
        <v>66.86</v>
      </c>
      <c r="D1214" t="s">
        <v>43</v>
      </c>
      <c r="E1214" t="s">
        <v>108</v>
      </c>
      <c r="F1214" s="3">
        <v>66</v>
      </c>
      <c r="G1214" s="4">
        <v>49.14</v>
      </c>
      <c r="H1214">
        <f>MAX(IF(E1214=B1214,Scoring!$A$3-Scoring!$B$3*ABS(F1214-C1214),Scoring!$E$3-Scoring!$F$3*ABS((100-F1214)-C1214)),Scoring!$A$6)</f>
        <v>49.14</v>
      </c>
      <c r="I1214">
        <f t="shared" si="36"/>
      </c>
      <c r="K1214">
        <f t="shared" si="37"/>
        <v>66</v>
      </c>
    </row>
    <row r="1215" spans="1:11" ht="12.75">
      <c r="A1215">
        <v>56</v>
      </c>
      <c r="B1215" t="s">
        <v>108</v>
      </c>
      <c r="C1215">
        <v>66.86</v>
      </c>
      <c r="D1215" t="s">
        <v>26</v>
      </c>
      <c r="E1215" t="s">
        <v>108</v>
      </c>
      <c r="F1215" s="3">
        <v>67.81</v>
      </c>
      <c r="G1215" s="4">
        <v>49.05</v>
      </c>
      <c r="H1215">
        <f>MAX(IF(E1215=B1215,Scoring!$A$3-Scoring!$B$3*ABS(F1215-C1215),Scoring!$E$3-Scoring!$F$3*ABS((100-F1215)-C1215)),Scoring!$A$6)</f>
        <v>49.05</v>
      </c>
      <c r="I1215">
        <f t="shared" si="36"/>
      </c>
      <c r="K1215">
        <f t="shared" si="37"/>
        <v>67.81</v>
      </c>
    </row>
    <row r="1216" spans="1:11" ht="12.75">
      <c r="A1216">
        <v>56</v>
      </c>
      <c r="B1216" t="s">
        <v>108</v>
      </c>
      <c r="C1216">
        <v>66.86</v>
      </c>
      <c r="D1216" t="s">
        <v>110</v>
      </c>
      <c r="E1216" t="s">
        <v>108</v>
      </c>
      <c r="F1216" s="3">
        <v>67.85</v>
      </c>
      <c r="G1216" s="4">
        <v>49.01</v>
      </c>
      <c r="H1216">
        <f>MAX(IF(E1216=B1216,Scoring!$A$3-Scoring!$B$3*ABS(F1216-C1216),Scoring!$E$3-Scoring!$F$3*ABS((100-F1216)-C1216)),Scoring!$A$6)</f>
        <v>49.010000000000005</v>
      </c>
      <c r="I1216">
        <f t="shared" si="36"/>
      </c>
      <c r="K1216">
        <f t="shared" si="37"/>
        <v>67.85</v>
      </c>
    </row>
    <row r="1217" spans="1:11" ht="12.75">
      <c r="A1217">
        <v>56</v>
      </c>
      <c r="B1217" t="s">
        <v>108</v>
      </c>
      <c r="C1217">
        <v>66.86</v>
      </c>
      <c r="D1217" t="s">
        <v>36</v>
      </c>
      <c r="E1217" t="s">
        <v>108</v>
      </c>
      <c r="F1217" s="3">
        <v>67.92</v>
      </c>
      <c r="G1217" s="4">
        <v>48.94</v>
      </c>
      <c r="H1217">
        <f>MAX(IF(E1217=B1217,Scoring!$A$3-Scoring!$B$3*ABS(F1217-C1217),Scoring!$E$3-Scoring!$F$3*ABS((100-F1217)-C1217)),Scoring!$A$6)</f>
        <v>48.94</v>
      </c>
      <c r="I1217">
        <f t="shared" si="36"/>
      </c>
      <c r="K1217">
        <f t="shared" si="37"/>
        <v>67.92</v>
      </c>
    </row>
    <row r="1218" spans="1:11" ht="12.75">
      <c r="A1218">
        <v>56</v>
      </c>
      <c r="B1218" t="s">
        <v>108</v>
      </c>
      <c r="C1218">
        <v>66.86</v>
      </c>
      <c r="D1218" t="s">
        <v>20</v>
      </c>
      <c r="E1218" t="s">
        <v>108</v>
      </c>
      <c r="F1218" s="3">
        <v>65.78</v>
      </c>
      <c r="G1218" s="4">
        <v>48.92</v>
      </c>
      <c r="H1218">
        <f>MAX(IF(E1218=B1218,Scoring!$A$3-Scoring!$B$3*ABS(F1218-C1218),Scoring!$E$3-Scoring!$F$3*ABS((100-F1218)-C1218)),Scoring!$A$6)</f>
        <v>48.92</v>
      </c>
      <c r="I1218">
        <f aca="true" t="shared" si="38" ref="I1218:I1281">IF(H1218&lt;&gt;G1218,1,"")</f>
      </c>
      <c r="K1218">
        <f aca="true" t="shared" si="39" ref="K1218:K1281">IF(E1218=B1218,F1218,100-F1218)</f>
        <v>65.78</v>
      </c>
    </row>
    <row r="1219" spans="1:11" ht="12.75">
      <c r="A1219">
        <v>56</v>
      </c>
      <c r="B1219" t="s">
        <v>108</v>
      </c>
      <c r="C1219">
        <v>66.86</v>
      </c>
      <c r="D1219" t="s">
        <v>27</v>
      </c>
      <c r="E1219" t="s">
        <v>108</v>
      </c>
      <c r="F1219" s="3">
        <v>68.09</v>
      </c>
      <c r="G1219" s="4">
        <v>48.77</v>
      </c>
      <c r="H1219">
        <f>MAX(IF(E1219=B1219,Scoring!$A$3-Scoring!$B$3*ABS(F1219-C1219),Scoring!$E$3-Scoring!$F$3*ABS((100-F1219)-C1219)),Scoring!$A$6)</f>
        <v>48.769999999999996</v>
      </c>
      <c r="I1219">
        <f t="shared" si="38"/>
      </c>
      <c r="K1219">
        <f t="shared" si="39"/>
        <v>68.09</v>
      </c>
    </row>
    <row r="1220" spans="1:11" ht="12.75">
      <c r="A1220">
        <v>56</v>
      </c>
      <c r="B1220" t="s">
        <v>108</v>
      </c>
      <c r="C1220">
        <v>66.86</v>
      </c>
      <c r="D1220" t="s">
        <v>52</v>
      </c>
      <c r="E1220" t="s">
        <v>108</v>
      </c>
      <c r="F1220" s="3">
        <v>65.57</v>
      </c>
      <c r="G1220" s="4">
        <v>48.71</v>
      </c>
      <c r="H1220">
        <f>MAX(IF(E1220=B1220,Scoring!$A$3-Scoring!$B$3*ABS(F1220-C1220),Scoring!$E$3-Scoring!$F$3*ABS((100-F1220)-C1220)),Scoring!$A$6)</f>
        <v>48.709999999999994</v>
      </c>
      <c r="I1220">
        <f t="shared" si="38"/>
      </c>
      <c r="K1220">
        <f t="shared" si="39"/>
        <v>65.57</v>
      </c>
    </row>
    <row r="1221" spans="1:11" ht="12.75">
      <c r="A1221">
        <v>56</v>
      </c>
      <c r="B1221" t="s">
        <v>108</v>
      </c>
      <c r="C1221">
        <v>66.86</v>
      </c>
      <c r="D1221" t="s">
        <v>103</v>
      </c>
      <c r="E1221" t="s">
        <v>108</v>
      </c>
      <c r="F1221" s="3">
        <v>65.5</v>
      </c>
      <c r="G1221" s="4">
        <v>48.64</v>
      </c>
      <c r="H1221">
        <f>MAX(IF(E1221=B1221,Scoring!$A$3-Scoring!$B$3*ABS(F1221-C1221),Scoring!$E$3-Scoring!$F$3*ABS((100-F1221)-C1221)),Scoring!$A$6)</f>
        <v>48.64</v>
      </c>
      <c r="I1221">
        <f t="shared" si="38"/>
      </c>
      <c r="K1221">
        <f t="shared" si="39"/>
        <v>65.5</v>
      </c>
    </row>
    <row r="1222" spans="1:11" ht="12.75">
      <c r="A1222">
        <v>56</v>
      </c>
      <c r="B1222" t="s">
        <v>108</v>
      </c>
      <c r="C1222">
        <v>66.86</v>
      </c>
      <c r="D1222" t="s">
        <v>18</v>
      </c>
      <c r="E1222" t="s">
        <v>108</v>
      </c>
      <c r="F1222" s="3">
        <v>68.3</v>
      </c>
      <c r="G1222" s="4">
        <v>48.56</v>
      </c>
      <c r="H1222">
        <f>MAX(IF(E1222=B1222,Scoring!$A$3-Scoring!$B$3*ABS(F1222-C1222),Scoring!$E$3-Scoring!$F$3*ABS((100-F1222)-C1222)),Scoring!$A$6)</f>
        <v>48.56</v>
      </c>
      <c r="I1222">
        <f t="shared" si="38"/>
      </c>
      <c r="K1222">
        <f t="shared" si="39"/>
        <v>68.3</v>
      </c>
    </row>
    <row r="1223" spans="1:11" ht="12.75">
      <c r="A1223">
        <v>56</v>
      </c>
      <c r="B1223" t="s">
        <v>108</v>
      </c>
      <c r="C1223">
        <v>66.86</v>
      </c>
      <c r="D1223" t="s">
        <v>34</v>
      </c>
      <c r="E1223" t="s">
        <v>108</v>
      </c>
      <c r="F1223" s="3">
        <v>68.47</v>
      </c>
      <c r="G1223" s="4">
        <v>48.39</v>
      </c>
      <c r="H1223">
        <f>MAX(IF(E1223=B1223,Scoring!$A$3-Scoring!$B$3*ABS(F1223-C1223),Scoring!$E$3-Scoring!$F$3*ABS((100-F1223)-C1223)),Scoring!$A$6)</f>
        <v>48.39</v>
      </c>
      <c r="I1223">
        <f t="shared" si="38"/>
      </c>
      <c r="K1223">
        <f t="shared" si="39"/>
        <v>68.47</v>
      </c>
    </row>
    <row r="1224" spans="1:11" ht="12.75">
      <c r="A1224">
        <v>56</v>
      </c>
      <c r="B1224" t="s">
        <v>108</v>
      </c>
      <c r="C1224">
        <v>66.86</v>
      </c>
      <c r="D1224" t="s">
        <v>37</v>
      </c>
      <c r="E1224" t="s">
        <v>108</v>
      </c>
      <c r="F1224" s="3">
        <v>64.95</v>
      </c>
      <c r="G1224" s="4">
        <v>48.09</v>
      </c>
      <c r="H1224">
        <f>MAX(IF(E1224=B1224,Scoring!$A$3-Scoring!$B$3*ABS(F1224-C1224),Scoring!$E$3-Scoring!$F$3*ABS((100-F1224)-C1224)),Scoring!$A$6)</f>
        <v>48.09</v>
      </c>
      <c r="I1224">
        <f t="shared" si="38"/>
      </c>
      <c r="K1224">
        <f t="shared" si="39"/>
        <v>64.95</v>
      </c>
    </row>
    <row r="1225" spans="1:11" ht="12.75">
      <c r="A1225">
        <v>56</v>
      </c>
      <c r="B1225" t="s">
        <v>108</v>
      </c>
      <c r="C1225">
        <v>66.86</v>
      </c>
      <c r="D1225" t="s">
        <v>114</v>
      </c>
      <c r="E1225" t="s">
        <v>108</v>
      </c>
      <c r="F1225" s="3">
        <v>68.88</v>
      </c>
      <c r="G1225" s="4">
        <v>47.98</v>
      </c>
      <c r="H1225">
        <f>MAX(IF(E1225=B1225,Scoring!$A$3-Scoring!$B$3*ABS(F1225-C1225),Scoring!$E$3-Scoring!$F$3*ABS((100-F1225)-C1225)),Scoring!$A$6)</f>
        <v>47.980000000000004</v>
      </c>
      <c r="I1225">
        <f t="shared" si="38"/>
      </c>
      <c r="K1225">
        <f t="shared" si="39"/>
        <v>68.88</v>
      </c>
    </row>
    <row r="1226" spans="1:11" ht="12.75">
      <c r="A1226">
        <v>56</v>
      </c>
      <c r="B1226" t="s">
        <v>108</v>
      </c>
      <c r="C1226">
        <v>66.86</v>
      </c>
      <c r="D1226" t="s">
        <v>94</v>
      </c>
      <c r="E1226" t="s">
        <v>108</v>
      </c>
      <c r="F1226" s="3">
        <v>68.98</v>
      </c>
      <c r="G1226" s="4">
        <v>47.88</v>
      </c>
      <c r="H1226">
        <f>MAX(IF(E1226=B1226,Scoring!$A$3-Scoring!$B$3*ABS(F1226-C1226),Scoring!$E$3-Scoring!$F$3*ABS((100-F1226)-C1226)),Scoring!$A$6)</f>
        <v>47.879999999999995</v>
      </c>
      <c r="I1226">
        <f t="shared" si="38"/>
      </c>
      <c r="K1226">
        <f t="shared" si="39"/>
        <v>68.98</v>
      </c>
    </row>
    <row r="1227" spans="1:11" ht="12.75">
      <c r="A1227">
        <v>56</v>
      </c>
      <c r="B1227" t="s">
        <v>108</v>
      </c>
      <c r="C1227">
        <v>66.86</v>
      </c>
      <c r="D1227" t="s">
        <v>14</v>
      </c>
      <c r="E1227" t="s">
        <v>108</v>
      </c>
      <c r="F1227" s="3">
        <v>69.22</v>
      </c>
      <c r="G1227" s="4">
        <v>47.64</v>
      </c>
      <c r="H1227">
        <f>MAX(IF(E1227=B1227,Scoring!$A$3-Scoring!$B$3*ABS(F1227-C1227),Scoring!$E$3-Scoring!$F$3*ABS((100-F1227)-C1227)),Scoring!$A$6)</f>
        <v>47.64</v>
      </c>
      <c r="I1227">
        <f t="shared" si="38"/>
      </c>
      <c r="K1227">
        <f t="shared" si="39"/>
        <v>69.22</v>
      </c>
    </row>
    <row r="1228" spans="1:11" ht="12.75">
      <c r="A1228">
        <v>56</v>
      </c>
      <c r="B1228" t="s">
        <v>108</v>
      </c>
      <c r="C1228">
        <v>66.86</v>
      </c>
      <c r="D1228" t="s">
        <v>46</v>
      </c>
      <c r="E1228" t="s">
        <v>108</v>
      </c>
      <c r="F1228" s="3">
        <v>64.4</v>
      </c>
      <c r="G1228" s="4">
        <v>47.54</v>
      </c>
      <c r="H1228">
        <f>MAX(IF(E1228=B1228,Scoring!$A$3-Scoring!$B$3*ABS(F1228-C1228),Scoring!$E$3-Scoring!$F$3*ABS((100-F1228)-C1228)),Scoring!$A$6)</f>
        <v>47.540000000000006</v>
      </c>
      <c r="I1228">
        <f t="shared" si="38"/>
      </c>
      <c r="K1228">
        <f t="shared" si="39"/>
        <v>64.4</v>
      </c>
    </row>
    <row r="1229" spans="1:11" ht="12.75">
      <c r="A1229">
        <v>56</v>
      </c>
      <c r="B1229" t="s">
        <v>108</v>
      </c>
      <c r="C1229">
        <v>66.86</v>
      </c>
      <c r="D1229" t="s">
        <v>49</v>
      </c>
      <c r="E1229" t="s">
        <v>108</v>
      </c>
      <c r="F1229" s="3">
        <v>69.46</v>
      </c>
      <c r="G1229" s="4">
        <v>47.4</v>
      </c>
      <c r="H1229">
        <f>MAX(IF(E1229=B1229,Scoring!$A$3-Scoring!$B$3*ABS(F1229-C1229),Scoring!$E$3-Scoring!$F$3*ABS((100-F1229)-C1229)),Scoring!$A$6)</f>
        <v>47.400000000000006</v>
      </c>
      <c r="I1229">
        <f t="shared" si="38"/>
      </c>
      <c r="K1229">
        <f t="shared" si="39"/>
        <v>69.46</v>
      </c>
    </row>
    <row r="1230" spans="1:11" ht="12.75">
      <c r="A1230">
        <v>56</v>
      </c>
      <c r="B1230" t="s">
        <v>108</v>
      </c>
      <c r="C1230">
        <v>66.86</v>
      </c>
      <c r="D1230" t="s">
        <v>81</v>
      </c>
      <c r="E1230" t="s">
        <v>108</v>
      </c>
      <c r="F1230" s="3">
        <v>69.67</v>
      </c>
      <c r="G1230" s="4">
        <v>47.19</v>
      </c>
      <c r="H1230">
        <f>MAX(IF(E1230=B1230,Scoring!$A$3-Scoring!$B$3*ABS(F1230-C1230),Scoring!$E$3-Scoring!$F$3*ABS((100-F1230)-C1230)),Scoring!$A$6)</f>
        <v>47.19</v>
      </c>
      <c r="I1230">
        <f t="shared" si="38"/>
      </c>
      <c r="K1230">
        <f t="shared" si="39"/>
        <v>69.67</v>
      </c>
    </row>
    <row r="1231" spans="1:11" ht="12.75">
      <c r="A1231">
        <v>56</v>
      </c>
      <c r="B1231" t="s">
        <v>108</v>
      </c>
      <c r="C1231">
        <v>66.86</v>
      </c>
      <c r="D1231" t="s">
        <v>45</v>
      </c>
      <c r="E1231" t="s">
        <v>108</v>
      </c>
      <c r="F1231" s="3">
        <v>69.69</v>
      </c>
      <c r="G1231" s="4">
        <v>47.17</v>
      </c>
      <c r="H1231">
        <f>MAX(IF(E1231=B1231,Scoring!$A$3-Scoring!$B$3*ABS(F1231-C1231),Scoring!$E$3-Scoring!$F$3*ABS((100-F1231)-C1231)),Scoring!$A$6)</f>
        <v>47.17</v>
      </c>
      <c r="I1231">
        <f t="shared" si="38"/>
      </c>
      <c r="K1231">
        <f t="shared" si="39"/>
        <v>69.69</v>
      </c>
    </row>
    <row r="1232" spans="1:11" ht="12.75">
      <c r="A1232">
        <v>56</v>
      </c>
      <c r="B1232" t="s">
        <v>108</v>
      </c>
      <c r="C1232">
        <v>66.86</v>
      </c>
      <c r="D1232" t="s">
        <v>8</v>
      </c>
      <c r="E1232" t="s">
        <v>108</v>
      </c>
      <c r="F1232" s="3">
        <v>63.77</v>
      </c>
      <c r="G1232" s="4">
        <v>46.91</v>
      </c>
      <c r="H1232">
        <f>MAX(IF(E1232=B1232,Scoring!$A$3-Scoring!$B$3*ABS(F1232-C1232),Scoring!$E$3-Scoring!$F$3*ABS((100-F1232)-C1232)),Scoring!$A$6)</f>
        <v>46.910000000000004</v>
      </c>
      <c r="I1232">
        <f t="shared" si="38"/>
      </c>
      <c r="K1232">
        <f t="shared" si="39"/>
        <v>63.77</v>
      </c>
    </row>
    <row r="1233" spans="1:11" ht="12.75">
      <c r="A1233">
        <v>56</v>
      </c>
      <c r="B1233" t="s">
        <v>108</v>
      </c>
      <c r="C1233">
        <v>66.86</v>
      </c>
      <c r="D1233" t="s">
        <v>29</v>
      </c>
      <c r="E1233" t="s">
        <v>108</v>
      </c>
      <c r="F1233" s="3">
        <v>70</v>
      </c>
      <c r="G1233" s="4">
        <v>46.86</v>
      </c>
      <c r="H1233">
        <f>MAX(IF(E1233=B1233,Scoring!$A$3-Scoring!$B$3*ABS(F1233-C1233),Scoring!$E$3-Scoring!$F$3*ABS((100-F1233)-C1233)),Scoring!$A$6)</f>
        <v>46.86</v>
      </c>
      <c r="I1233">
        <f t="shared" si="38"/>
      </c>
      <c r="K1233">
        <f t="shared" si="39"/>
        <v>70</v>
      </c>
    </row>
    <row r="1234" spans="1:11" ht="12.75">
      <c r="A1234">
        <v>56</v>
      </c>
      <c r="B1234" t="s">
        <v>108</v>
      </c>
      <c r="C1234">
        <v>66.86</v>
      </c>
      <c r="D1234" t="s">
        <v>50</v>
      </c>
      <c r="E1234" t="s">
        <v>108</v>
      </c>
      <c r="F1234" s="3">
        <v>70</v>
      </c>
      <c r="G1234" s="4">
        <v>46.86</v>
      </c>
      <c r="H1234">
        <f>MAX(IF(E1234=B1234,Scoring!$A$3-Scoring!$B$3*ABS(F1234-C1234),Scoring!$E$3-Scoring!$F$3*ABS((100-F1234)-C1234)),Scoring!$A$6)</f>
        <v>46.86</v>
      </c>
      <c r="I1234">
        <f t="shared" si="38"/>
      </c>
      <c r="K1234">
        <f t="shared" si="39"/>
        <v>70</v>
      </c>
    </row>
    <row r="1235" spans="1:11" ht="12.75">
      <c r="A1235">
        <v>56</v>
      </c>
      <c r="B1235" t="s">
        <v>108</v>
      </c>
      <c r="C1235">
        <v>66.86</v>
      </c>
      <c r="D1235" t="s">
        <v>5</v>
      </c>
      <c r="E1235" t="s">
        <v>108</v>
      </c>
      <c r="F1235" s="3">
        <v>70.21</v>
      </c>
      <c r="G1235" s="4">
        <v>46.65</v>
      </c>
      <c r="H1235">
        <f>MAX(IF(E1235=B1235,Scoring!$A$3-Scoring!$B$3*ABS(F1235-C1235),Scoring!$E$3-Scoring!$F$3*ABS((100-F1235)-C1235)),Scoring!$A$6)</f>
        <v>46.650000000000006</v>
      </c>
      <c r="I1235">
        <f t="shared" si="38"/>
      </c>
      <c r="K1235">
        <f t="shared" si="39"/>
        <v>70.21</v>
      </c>
    </row>
    <row r="1236" spans="1:11" ht="12.75">
      <c r="A1236">
        <v>56</v>
      </c>
      <c r="B1236" t="s">
        <v>108</v>
      </c>
      <c r="C1236">
        <v>66.86</v>
      </c>
      <c r="D1236" t="s">
        <v>70</v>
      </c>
      <c r="E1236" t="s">
        <v>108</v>
      </c>
      <c r="F1236" s="3">
        <v>63.45</v>
      </c>
      <c r="G1236" s="4">
        <v>46.59</v>
      </c>
      <c r="H1236">
        <f>MAX(IF(E1236=B1236,Scoring!$A$3-Scoring!$B$3*ABS(F1236-C1236),Scoring!$E$3-Scoring!$F$3*ABS((100-F1236)-C1236)),Scoring!$A$6)</f>
        <v>46.59</v>
      </c>
      <c r="I1236">
        <f t="shared" si="38"/>
      </c>
      <c r="K1236">
        <f t="shared" si="39"/>
        <v>63.45</v>
      </c>
    </row>
    <row r="1237" spans="1:11" ht="12.75">
      <c r="A1237">
        <v>56</v>
      </c>
      <c r="B1237" t="s">
        <v>108</v>
      </c>
      <c r="C1237">
        <v>66.86</v>
      </c>
      <c r="D1237" t="s">
        <v>35</v>
      </c>
      <c r="E1237" t="s">
        <v>108</v>
      </c>
      <c r="F1237" s="3">
        <v>70.49</v>
      </c>
      <c r="G1237" s="4">
        <v>46.37</v>
      </c>
      <c r="H1237">
        <f>MAX(IF(E1237=B1237,Scoring!$A$3-Scoring!$B$3*ABS(F1237-C1237),Scoring!$E$3-Scoring!$F$3*ABS((100-F1237)-C1237)),Scoring!$A$6)</f>
        <v>46.370000000000005</v>
      </c>
      <c r="I1237">
        <f t="shared" si="38"/>
      </c>
      <c r="K1237">
        <f t="shared" si="39"/>
        <v>70.49</v>
      </c>
    </row>
    <row r="1238" spans="1:11" ht="12.75">
      <c r="A1238">
        <v>56</v>
      </c>
      <c r="B1238" t="s">
        <v>108</v>
      </c>
      <c r="C1238">
        <v>66.86</v>
      </c>
      <c r="D1238" t="s">
        <v>32</v>
      </c>
      <c r="E1238" t="s">
        <v>108</v>
      </c>
      <c r="F1238" s="3">
        <v>70.5</v>
      </c>
      <c r="G1238" s="4">
        <v>46.36</v>
      </c>
      <c r="H1238">
        <f>MAX(IF(E1238=B1238,Scoring!$A$3-Scoring!$B$3*ABS(F1238-C1238),Scoring!$E$3-Scoring!$F$3*ABS((100-F1238)-C1238)),Scoring!$A$6)</f>
        <v>46.36</v>
      </c>
      <c r="I1238">
        <f t="shared" si="38"/>
      </c>
      <c r="K1238">
        <f t="shared" si="39"/>
        <v>70.5</v>
      </c>
    </row>
    <row r="1239" spans="1:11" ht="12.75">
      <c r="A1239">
        <v>56</v>
      </c>
      <c r="B1239" t="s">
        <v>108</v>
      </c>
      <c r="C1239">
        <v>66.86</v>
      </c>
      <c r="D1239" t="s">
        <v>105</v>
      </c>
      <c r="E1239" t="s">
        <v>108</v>
      </c>
      <c r="F1239" s="3">
        <v>62.87</v>
      </c>
      <c r="G1239" s="4">
        <v>46.01</v>
      </c>
      <c r="H1239">
        <f>MAX(IF(E1239=B1239,Scoring!$A$3-Scoring!$B$3*ABS(F1239-C1239),Scoring!$E$3-Scoring!$F$3*ABS((100-F1239)-C1239)),Scoring!$A$6)</f>
        <v>46.01</v>
      </c>
      <c r="I1239">
        <f t="shared" si="38"/>
      </c>
      <c r="K1239">
        <f t="shared" si="39"/>
        <v>62.87</v>
      </c>
    </row>
    <row r="1240" spans="1:11" ht="12.75">
      <c r="A1240">
        <v>56</v>
      </c>
      <c r="B1240" t="s">
        <v>108</v>
      </c>
      <c r="C1240">
        <v>66.86</v>
      </c>
      <c r="D1240" t="s">
        <v>47</v>
      </c>
      <c r="E1240" t="s">
        <v>108</v>
      </c>
      <c r="F1240" s="3">
        <v>71</v>
      </c>
      <c r="G1240" s="4">
        <v>45.86</v>
      </c>
      <c r="H1240">
        <f>MAX(IF(E1240=B1240,Scoring!$A$3-Scoring!$B$3*ABS(F1240-C1240),Scoring!$E$3-Scoring!$F$3*ABS((100-F1240)-C1240)),Scoring!$A$6)</f>
        <v>45.86</v>
      </c>
      <c r="I1240">
        <f t="shared" si="38"/>
      </c>
      <c r="K1240">
        <f t="shared" si="39"/>
        <v>71</v>
      </c>
    </row>
    <row r="1241" spans="1:11" ht="12.75">
      <c r="A1241">
        <v>56</v>
      </c>
      <c r="B1241" t="s">
        <v>108</v>
      </c>
      <c r="C1241">
        <v>66.86</v>
      </c>
      <c r="D1241" t="s">
        <v>48</v>
      </c>
      <c r="E1241" t="s">
        <v>108</v>
      </c>
      <c r="F1241" s="3">
        <v>71.24</v>
      </c>
      <c r="G1241" s="4">
        <v>45.62</v>
      </c>
      <c r="H1241">
        <f>MAX(IF(E1241=B1241,Scoring!$A$3-Scoring!$B$3*ABS(F1241-C1241),Scoring!$E$3-Scoring!$F$3*ABS((100-F1241)-C1241)),Scoring!$A$6)</f>
        <v>45.620000000000005</v>
      </c>
      <c r="I1241">
        <f t="shared" si="38"/>
      </c>
      <c r="K1241">
        <f t="shared" si="39"/>
        <v>71.24</v>
      </c>
    </row>
    <row r="1242" spans="1:11" ht="12.75">
      <c r="A1242">
        <v>56</v>
      </c>
      <c r="B1242" t="s">
        <v>108</v>
      </c>
      <c r="C1242">
        <v>66.86</v>
      </c>
      <c r="D1242" t="s">
        <v>17</v>
      </c>
      <c r="E1242" t="s">
        <v>108</v>
      </c>
      <c r="F1242" s="3">
        <v>62.43</v>
      </c>
      <c r="G1242" s="4">
        <v>45.57</v>
      </c>
      <c r="H1242">
        <f>MAX(IF(E1242=B1242,Scoring!$A$3-Scoring!$B$3*ABS(F1242-C1242),Scoring!$E$3-Scoring!$F$3*ABS((100-F1242)-C1242)),Scoring!$A$6)</f>
        <v>45.57</v>
      </c>
      <c r="I1242">
        <f t="shared" si="38"/>
      </c>
      <c r="K1242">
        <f t="shared" si="39"/>
        <v>62.43</v>
      </c>
    </row>
    <row r="1243" spans="1:11" ht="12.75">
      <c r="A1243">
        <v>56</v>
      </c>
      <c r="B1243" t="s">
        <v>108</v>
      </c>
      <c r="C1243">
        <v>66.86</v>
      </c>
      <c r="D1243" t="s">
        <v>11</v>
      </c>
      <c r="E1243" t="s">
        <v>108</v>
      </c>
      <c r="F1243" s="3">
        <v>61.81</v>
      </c>
      <c r="G1243" s="4">
        <v>44.95</v>
      </c>
      <c r="H1243">
        <f>MAX(IF(E1243=B1243,Scoring!$A$3-Scoring!$B$3*ABS(F1243-C1243),Scoring!$E$3-Scoring!$F$3*ABS((100-F1243)-C1243)),Scoring!$A$6)</f>
        <v>44.95</v>
      </c>
      <c r="I1243">
        <f t="shared" si="38"/>
      </c>
      <c r="K1243">
        <f t="shared" si="39"/>
        <v>61.81</v>
      </c>
    </row>
    <row r="1244" spans="1:11" ht="12.75">
      <c r="A1244">
        <v>56</v>
      </c>
      <c r="B1244" t="s">
        <v>108</v>
      </c>
      <c r="C1244">
        <v>66.86</v>
      </c>
      <c r="D1244" t="s">
        <v>40</v>
      </c>
      <c r="E1244" t="s">
        <v>108</v>
      </c>
      <c r="F1244" s="3">
        <v>61.75</v>
      </c>
      <c r="G1244" s="4">
        <v>44.89</v>
      </c>
      <c r="H1244">
        <f>MAX(IF(E1244=B1244,Scoring!$A$3-Scoring!$B$3*ABS(F1244-C1244),Scoring!$E$3-Scoring!$F$3*ABS((100-F1244)-C1244)),Scoring!$A$6)</f>
        <v>44.89</v>
      </c>
      <c r="I1244">
        <f t="shared" si="38"/>
      </c>
      <c r="K1244">
        <f t="shared" si="39"/>
        <v>61.75</v>
      </c>
    </row>
    <row r="1245" spans="1:11" ht="12.75">
      <c r="A1245">
        <v>56</v>
      </c>
      <c r="B1245" t="s">
        <v>108</v>
      </c>
      <c r="C1245">
        <v>66.86</v>
      </c>
      <c r="D1245" t="s">
        <v>56</v>
      </c>
      <c r="E1245" t="s">
        <v>108</v>
      </c>
      <c r="F1245" s="3">
        <v>61.7</v>
      </c>
      <c r="G1245" s="4">
        <v>44.84</v>
      </c>
      <c r="H1245">
        <f>MAX(IF(E1245=B1245,Scoring!$A$3-Scoring!$B$3*ABS(F1245-C1245),Scoring!$E$3-Scoring!$F$3*ABS((100-F1245)-C1245)),Scoring!$A$6)</f>
        <v>44.84</v>
      </c>
      <c r="I1245">
        <f t="shared" si="38"/>
      </c>
      <c r="K1245">
        <f t="shared" si="39"/>
        <v>61.7</v>
      </c>
    </row>
    <row r="1246" spans="1:11" ht="12.75">
      <c r="A1246">
        <v>56</v>
      </c>
      <c r="B1246" t="s">
        <v>108</v>
      </c>
      <c r="C1246">
        <v>66.86</v>
      </c>
      <c r="D1246" t="s">
        <v>12</v>
      </c>
      <c r="E1246" t="s">
        <v>108</v>
      </c>
      <c r="F1246" s="3">
        <v>72.63</v>
      </c>
      <c r="G1246" s="4">
        <v>44.23</v>
      </c>
      <c r="H1246">
        <f>MAX(IF(E1246=B1246,Scoring!$A$3-Scoring!$B$3*ABS(F1246-C1246),Scoring!$E$3-Scoring!$F$3*ABS((100-F1246)-C1246)),Scoring!$A$6)</f>
        <v>44.230000000000004</v>
      </c>
      <c r="I1246">
        <f t="shared" si="38"/>
      </c>
      <c r="K1246">
        <f t="shared" si="39"/>
        <v>72.63</v>
      </c>
    </row>
    <row r="1247" spans="1:11" ht="12.75">
      <c r="A1247">
        <v>56</v>
      </c>
      <c r="B1247" t="s">
        <v>108</v>
      </c>
      <c r="C1247">
        <v>66.86</v>
      </c>
      <c r="D1247" t="s">
        <v>53</v>
      </c>
      <c r="E1247" t="s">
        <v>108</v>
      </c>
      <c r="F1247" s="3">
        <v>60.81</v>
      </c>
      <c r="G1247" s="4">
        <v>43.95</v>
      </c>
      <c r="H1247">
        <f>MAX(IF(E1247=B1247,Scoring!$A$3-Scoring!$B$3*ABS(F1247-C1247),Scoring!$E$3-Scoring!$F$3*ABS((100-F1247)-C1247)),Scoring!$A$6)</f>
        <v>43.95</v>
      </c>
      <c r="I1247">
        <f t="shared" si="38"/>
      </c>
      <c r="K1247">
        <f t="shared" si="39"/>
        <v>60.81</v>
      </c>
    </row>
    <row r="1248" spans="1:11" ht="12.75">
      <c r="A1248">
        <v>56</v>
      </c>
      <c r="B1248" t="s">
        <v>108</v>
      </c>
      <c r="C1248">
        <v>66.86</v>
      </c>
      <c r="D1248" t="s">
        <v>38</v>
      </c>
      <c r="E1248" t="s">
        <v>108</v>
      </c>
      <c r="F1248" s="3">
        <v>73</v>
      </c>
      <c r="G1248" s="4">
        <v>43.86</v>
      </c>
      <c r="H1248">
        <f>MAX(IF(E1248=B1248,Scoring!$A$3-Scoring!$B$3*ABS(F1248-C1248),Scoring!$E$3-Scoring!$F$3*ABS((100-F1248)-C1248)),Scoring!$A$6)</f>
        <v>43.86</v>
      </c>
      <c r="I1248">
        <f t="shared" si="38"/>
      </c>
      <c r="K1248">
        <f t="shared" si="39"/>
        <v>73</v>
      </c>
    </row>
    <row r="1249" spans="1:11" ht="12.75">
      <c r="A1249">
        <v>56</v>
      </c>
      <c r="B1249" t="s">
        <v>108</v>
      </c>
      <c r="C1249">
        <v>66.86</v>
      </c>
      <c r="D1249" t="s">
        <v>78</v>
      </c>
      <c r="E1249" t="s">
        <v>108</v>
      </c>
      <c r="F1249" s="3">
        <v>60.38</v>
      </c>
      <c r="G1249" s="4">
        <v>43.52</v>
      </c>
      <c r="H1249">
        <f>MAX(IF(E1249=B1249,Scoring!$A$3-Scoring!$B$3*ABS(F1249-C1249),Scoring!$E$3-Scoring!$F$3*ABS((100-F1249)-C1249)),Scoring!$A$6)</f>
        <v>43.52</v>
      </c>
      <c r="I1249">
        <f t="shared" si="38"/>
      </c>
      <c r="K1249">
        <f t="shared" si="39"/>
        <v>60.38</v>
      </c>
    </row>
    <row r="1250" spans="1:11" ht="12.75">
      <c r="A1250">
        <v>56</v>
      </c>
      <c r="B1250" t="s">
        <v>108</v>
      </c>
      <c r="C1250">
        <v>66.86</v>
      </c>
      <c r="D1250" t="s">
        <v>10</v>
      </c>
      <c r="E1250" t="s">
        <v>108</v>
      </c>
      <c r="F1250" s="3">
        <v>60.02</v>
      </c>
      <c r="G1250" s="4">
        <v>43.16</v>
      </c>
      <c r="H1250">
        <f>MAX(IF(E1250=B1250,Scoring!$A$3-Scoring!$B$3*ABS(F1250-C1250),Scoring!$E$3-Scoring!$F$3*ABS((100-F1250)-C1250)),Scoring!$A$6)</f>
        <v>43.160000000000004</v>
      </c>
      <c r="I1250">
        <f t="shared" si="38"/>
      </c>
      <c r="K1250">
        <f t="shared" si="39"/>
        <v>60.02</v>
      </c>
    </row>
    <row r="1251" spans="1:11" ht="12.75">
      <c r="A1251">
        <v>56</v>
      </c>
      <c r="B1251" t="s">
        <v>108</v>
      </c>
      <c r="C1251">
        <v>66.86</v>
      </c>
      <c r="D1251" t="s">
        <v>21</v>
      </c>
      <c r="E1251" t="s">
        <v>108</v>
      </c>
      <c r="F1251" s="3">
        <v>74.21</v>
      </c>
      <c r="G1251" s="4">
        <v>42.65</v>
      </c>
      <c r="H1251">
        <f>MAX(IF(E1251=B1251,Scoring!$A$3-Scoring!$B$3*ABS(F1251-C1251),Scoring!$E$3-Scoring!$F$3*ABS((100-F1251)-C1251)),Scoring!$A$6)</f>
        <v>42.650000000000006</v>
      </c>
      <c r="I1251">
        <f t="shared" si="38"/>
      </c>
      <c r="K1251">
        <f t="shared" si="39"/>
        <v>74.21</v>
      </c>
    </row>
    <row r="1252" spans="1:11" ht="12.75">
      <c r="A1252">
        <v>56</v>
      </c>
      <c r="B1252" t="s">
        <v>108</v>
      </c>
      <c r="C1252">
        <v>66.86</v>
      </c>
      <c r="D1252" t="s">
        <v>24</v>
      </c>
      <c r="E1252" t="s">
        <v>108</v>
      </c>
      <c r="F1252" s="3">
        <v>74.56</v>
      </c>
      <c r="G1252" s="4">
        <v>42.3</v>
      </c>
      <c r="H1252">
        <f>MAX(IF(E1252=B1252,Scoring!$A$3-Scoring!$B$3*ABS(F1252-C1252),Scoring!$E$3-Scoring!$F$3*ABS((100-F1252)-C1252)),Scoring!$A$6)</f>
        <v>42.3</v>
      </c>
      <c r="I1252">
        <f t="shared" si="38"/>
      </c>
      <c r="K1252">
        <f t="shared" si="39"/>
        <v>74.56</v>
      </c>
    </row>
    <row r="1253" spans="1:11" ht="12.75">
      <c r="A1253">
        <v>56</v>
      </c>
      <c r="B1253" t="s">
        <v>108</v>
      </c>
      <c r="C1253">
        <v>66.86</v>
      </c>
      <c r="D1253" t="s">
        <v>42</v>
      </c>
      <c r="E1253" t="s">
        <v>108</v>
      </c>
      <c r="F1253" s="3">
        <v>59.01</v>
      </c>
      <c r="G1253" s="4">
        <v>42.15</v>
      </c>
      <c r="H1253">
        <f>MAX(IF(E1253=B1253,Scoring!$A$3-Scoring!$B$3*ABS(F1253-C1253),Scoring!$E$3-Scoring!$F$3*ABS((100-F1253)-C1253)),Scoring!$A$6)</f>
        <v>42.15</v>
      </c>
      <c r="I1253">
        <f t="shared" si="38"/>
      </c>
      <c r="K1253">
        <f t="shared" si="39"/>
        <v>59.01</v>
      </c>
    </row>
    <row r="1254" spans="1:11" ht="12.75">
      <c r="A1254">
        <v>56</v>
      </c>
      <c r="B1254" t="s">
        <v>108</v>
      </c>
      <c r="C1254">
        <v>66.86</v>
      </c>
      <c r="D1254" t="s">
        <v>91</v>
      </c>
      <c r="E1254" t="s">
        <v>108</v>
      </c>
      <c r="F1254" s="3">
        <v>75</v>
      </c>
      <c r="G1254" s="4">
        <v>41.86</v>
      </c>
      <c r="H1254">
        <f>MAX(IF(E1254=B1254,Scoring!$A$3-Scoring!$B$3*ABS(F1254-C1254),Scoring!$E$3-Scoring!$F$3*ABS((100-F1254)-C1254)),Scoring!$A$6)</f>
        <v>41.86</v>
      </c>
      <c r="I1254">
        <f t="shared" si="38"/>
      </c>
      <c r="K1254">
        <f t="shared" si="39"/>
        <v>75</v>
      </c>
    </row>
    <row r="1255" spans="1:11" ht="12.75">
      <c r="A1255">
        <v>56</v>
      </c>
      <c r="B1255" t="s">
        <v>108</v>
      </c>
      <c r="C1255">
        <v>66.86</v>
      </c>
      <c r="D1255" t="s">
        <v>33</v>
      </c>
      <c r="E1255" t="s">
        <v>108</v>
      </c>
      <c r="F1255" s="3">
        <v>75.9</v>
      </c>
      <c r="G1255" s="4">
        <v>40.96</v>
      </c>
      <c r="H1255">
        <f>MAX(IF(E1255=B1255,Scoring!$A$3-Scoring!$B$3*ABS(F1255-C1255),Scoring!$E$3-Scoring!$F$3*ABS((100-F1255)-C1255)),Scoring!$A$6)</f>
        <v>40.959999999999994</v>
      </c>
      <c r="I1255">
        <f t="shared" si="38"/>
      </c>
      <c r="K1255">
        <f t="shared" si="39"/>
        <v>75.9</v>
      </c>
    </row>
    <row r="1256" spans="1:11" ht="12.75">
      <c r="A1256">
        <v>56</v>
      </c>
      <c r="B1256" t="s">
        <v>108</v>
      </c>
      <c r="C1256">
        <v>66.86</v>
      </c>
      <c r="D1256" t="s">
        <v>113</v>
      </c>
      <c r="E1256" t="s">
        <v>108</v>
      </c>
      <c r="F1256" s="3">
        <v>55.05</v>
      </c>
      <c r="G1256" s="4">
        <v>38.19</v>
      </c>
      <c r="H1256">
        <f>MAX(IF(E1256=B1256,Scoring!$A$3-Scoring!$B$3*ABS(F1256-C1256),Scoring!$E$3-Scoring!$F$3*ABS((100-F1256)-C1256)),Scoring!$A$6)</f>
        <v>38.19</v>
      </c>
      <c r="I1256">
        <f t="shared" si="38"/>
      </c>
      <c r="K1256">
        <f t="shared" si="39"/>
        <v>55.05</v>
      </c>
    </row>
    <row r="1257" spans="1:11" ht="12.75">
      <c r="A1257">
        <v>56</v>
      </c>
      <c r="B1257" t="s">
        <v>108</v>
      </c>
      <c r="C1257">
        <v>66.86</v>
      </c>
      <c r="D1257" t="s">
        <v>112</v>
      </c>
      <c r="E1257" t="s">
        <v>108</v>
      </c>
      <c r="F1257" s="3">
        <v>54.34</v>
      </c>
      <c r="G1257" s="4">
        <v>37.48</v>
      </c>
      <c r="H1257">
        <f>MAX(IF(E1257=B1257,Scoring!$A$3-Scoring!$B$3*ABS(F1257-C1257),Scoring!$E$3-Scoring!$F$3*ABS((100-F1257)-C1257)),Scoring!$A$6)</f>
        <v>37.480000000000004</v>
      </c>
      <c r="I1257">
        <f t="shared" si="38"/>
      </c>
      <c r="K1257">
        <f t="shared" si="39"/>
        <v>54.34</v>
      </c>
    </row>
    <row r="1258" spans="1:11" ht="12.75">
      <c r="A1258">
        <v>57</v>
      </c>
      <c r="B1258" t="s">
        <v>6</v>
      </c>
      <c r="C1258">
        <v>62.06</v>
      </c>
      <c r="D1258" t="s">
        <v>47</v>
      </c>
      <c r="E1258" t="s">
        <v>6</v>
      </c>
      <c r="F1258" s="3">
        <v>62</v>
      </c>
      <c r="G1258" s="4">
        <v>49.94</v>
      </c>
      <c r="H1258">
        <f>MAX(IF(E1258=B1258,Scoring!$A$3-Scoring!$B$3*ABS(F1258-C1258),Scoring!$E$3-Scoring!$F$3*ABS((100-F1258)-C1258)),Scoring!$A$6)</f>
        <v>49.94</v>
      </c>
      <c r="I1258">
        <f t="shared" si="38"/>
      </c>
      <c r="K1258">
        <f t="shared" si="39"/>
        <v>62</v>
      </c>
    </row>
    <row r="1259" spans="1:11" ht="12.75">
      <c r="A1259">
        <v>57</v>
      </c>
      <c r="B1259" t="s">
        <v>6</v>
      </c>
      <c r="C1259">
        <v>62.06</v>
      </c>
      <c r="D1259" t="s">
        <v>110</v>
      </c>
      <c r="E1259" t="s">
        <v>6</v>
      </c>
      <c r="F1259" s="3">
        <v>62.17</v>
      </c>
      <c r="G1259" s="4">
        <v>49.89</v>
      </c>
      <c r="H1259">
        <f>MAX(IF(E1259=B1259,Scoring!$A$3-Scoring!$B$3*ABS(F1259-C1259),Scoring!$E$3-Scoring!$F$3*ABS((100-F1259)-C1259)),Scoring!$A$6)</f>
        <v>49.89</v>
      </c>
      <c r="I1259">
        <f t="shared" si="38"/>
      </c>
      <c r="K1259">
        <f t="shared" si="39"/>
        <v>62.17</v>
      </c>
    </row>
    <row r="1260" spans="1:11" ht="12.75">
      <c r="A1260">
        <v>57</v>
      </c>
      <c r="B1260" t="s">
        <v>6</v>
      </c>
      <c r="C1260">
        <v>62.06</v>
      </c>
      <c r="D1260" t="s">
        <v>14</v>
      </c>
      <c r="E1260" t="s">
        <v>6</v>
      </c>
      <c r="F1260" s="3">
        <v>62.26</v>
      </c>
      <c r="G1260" s="4">
        <v>49.8</v>
      </c>
      <c r="H1260">
        <f>MAX(IF(E1260=B1260,Scoring!$A$3-Scoring!$B$3*ABS(F1260-C1260),Scoring!$E$3-Scoring!$F$3*ABS((100-F1260)-C1260)),Scoring!$A$6)</f>
        <v>49.800000000000004</v>
      </c>
      <c r="I1260">
        <f t="shared" si="38"/>
      </c>
      <c r="K1260">
        <f t="shared" si="39"/>
        <v>62.26</v>
      </c>
    </row>
    <row r="1261" spans="1:11" ht="12.75">
      <c r="A1261">
        <v>57</v>
      </c>
      <c r="B1261" t="s">
        <v>6</v>
      </c>
      <c r="C1261">
        <v>62.06</v>
      </c>
      <c r="D1261" t="s">
        <v>20</v>
      </c>
      <c r="E1261" t="s">
        <v>6</v>
      </c>
      <c r="F1261" s="3">
        <v>62.27</v>
      </c>
      <c r="G1261" s="4">
        <v>49.79</v>
      </c>
      <c r="H1261">
        <f>MAX(IF(E1261=B1261,Scoring!$A$3-Scoring!$B$3*ABS(F1261-C1261),Scoring!$E$3-Scoring!$F$3*ABS((100-F1261)-C1261)),Scoring!$A$6)</f>
        <v>49.79</v>
      </c>
      <c r="I1261">
        <f t="shared" si="38"/>
      </c>
      <c r="K1261">
        <f t="shared" si="39"/>
        <v>62.27</v>
      </c>
    </row>
    <row r="1262" spans="1:11" ht="12.75">
      <c r="A1262">
        <v>57</v>
      </c>
      <c r="B1262" t="s">
        <v>6</v>
      </c>
      <c r="C1262">
        <v>62.06</v>
      </c>
      <c r="D1262" t="s">
        <v>13</v>
      </c>
      <c r="E1262" t="s">
        <v>6</v>
      </c>
      <c r="F1262" s="3">
        <v>61.8</v>
      </c>
      <c r="G1262" s="4">
        <v>49.74</v>
      </c>
      <c r="H1262">
        <f>MAX(IF(E1262=B1262,Scoring!$A$3-Scoring!$B$3*ABS(F1262-C1262),Scoring!$E$3-Scoring!$F$3*ABS((100-F1262)-C1262)),Scoring!$A$6)</f>
        <v>49.739999999999995</v>
      </c>
      <c r="I1262">
        <f t="shared" si="38"/>
      </c>
      <c r="K1262">
        <f t="shared" si="39"/>
        <v>61.8</v>
      </c>
    </row>
    <row r="1263" spans="1:11" ht="12.75">
      <c r="A1263">
        <v>57</v>
      </c>
      <c r="B1263" t="s">
        <v>6</v>
      </c>
      <c r="C1263">
        <v>62.06</v>
      </c>
      <c r="D1263" t="s">
        <v>12</v>
      </c>
      <c r="E1263" t="s">
        <v>6</v>
      </c>
      <c r="F1263" s="3">
        <v>61.63</v>
      </c>
      <c r="G1263" s="4">
        <v>49.57</v>
      </c>
      <c r="H1263">
        <f>MAX(IF(E1263=B1263,Scoring!$A$3-Scoring!$B$3*ABS(F1263-C1263),Scoring!$E$3-Scoring!$F$3*ABS((100-F1263)-C1263)),Scoring!$A$6)</f>
        <v>49.57</v>
      </c>
      <c r="I1263">
        <f t="shared" si="38"/>
      </c>
      <c r="K1263">
        <f t="shared" si="39"/>
        <v>61.63</v>
      </c>
    </row>
    <row r="1264" spans="1:11" ht="12.75">
      <c r="A1264">
        <v>57</v>
      </c>
      <c r="B1264" t="s">
        <v>6</v>
      </c>
      <c r="C1264">
        <v>62.06</v>
      </c>
      <c r="D1264" t="s">
        <v>27</v>
      </c>
      <c r="E1264" t="s">
        <v>6</v>
      </c>
      <c r="F1264" s="3">
        <v>62.69</v>
      </c>
      <c r="G1264" s="4">
        <v>49.37</v>
      </c>
      <c r="H1264">
        <f>MAX(IF(E1264=B1264,Scoring!$A$3-Scoring!$B$3*ABS(F1264-C1264),Scoring!$E$3-Scoring!$F$3*ABS((100-F1264)-C1264)),Scoring!$A$6)</f>
        <v>49.370000000000005</v>
      </c>
      <c r="I1264">
        <f t="shared" si="38"/>
      </c>
      <c r="K1264">
        <f t="shared" si="39"/>
        <v>62.69</v>
      </c>
    </row>
    <row r="1265" spans="1:11" ht="12.75">
      <c r="A1265">
        <v>57</v>
      </c>
      <c r="B1265" t="s">
        <v>6</v>
      </c>
      <c r="C1265">
        <v>62.06</v>
      </c>
      <c r="D1265" t="s">
        <v>28</v>
      </c>
      <c r="E1265" t="s">
        <v>6</v>
      </c>
      <c r="F1265" s="3">
        <v>61.09</v>
      </c>
      <c r="G1265" s="4">
        <v>49.03</v>
      </c>
      <c r="H1265">
        <f>MAX(IF(E1265=B1265,Scoring!$A$3-Scoring!$B$3*ABS(F1265-C1265),Scoring!$E$3-Scoring!$F$3*ABS((100-F1265)-C1265)),Scoring!$A$6)</f>
        <v>49.03</v>
      </c>
      <c r="I1265">
        <f t="shared" si="38"/>
      </c>
      <c r="K1265">
        <f t="shared" si="39"/>
        <v>61.09</v>
      </c>
    </row>
    <row r="1266" spans="1:11" ht="12.75">
      <c r="A1266">
        <v>57</v>
      </c>
      <c r="B1266" t="s">
        <v>6</v>
      </c>
      <c r="C1266">
        <v>62.06</v>
      </c>
      <c r="D1266" t="s">
        <v>91</v>
      </c>
      <c r="E1266" t="s">
        <v>6</v>
      </c>
      <c r="F1266" s="3">
        <v>61</v>
      </c>
      <c r="G1266" s="4">
        <v>48.94</v>
      </c>
      <c r="H1266">
        <f>MAX(IF(E1266=B1266,Scoring!$A$3-Scoring!$B$3*ABS(F1266-C1266),Scoring!$E$3-Scoring!$F$3*ABS((100-F1266)-C1266)),Scoring!$A$6)</f>
        <v>48.94</v>
      </c>
      <c r="I1266">
        <f t="shared" si="38"/>
      </c>
      <c r="K1266">
        <f t="shared" si="39"/>
        <v>61</v>
      </c>
    </row>
    <row r="1267" spans="1:11" ht="12.75">
      <c r="A1267">
        <v>57</v>
      </c>
      <c r="B1267" t="s">
        <v>6</v>
      </c>
      <c r="C1267">
        <v>62.06</v>
      </c>
      <c r="D1267" t="s">
        <v>19</v>
      </c>
      <c r="E1267" t="s">
        <v>6</v>
      </c>
      <c r="F1267" s="3">
        <v>63.25</v>
      </c>
      <c r="G1267" s="4">
        <v>48.81</v>
      </c>
      <c r="H1267">
        <f>MAX(IF(E1267=B1267,Scoring!$A$3-Scoring!$B$3*ABS(F1267-C1267),Scoring!$E$3-Scoring!$F$3*ABS((100-F1267)-C1267)),Scoring!$A$6)</f>
        <v>48.81</v>
      </c>
      <c r="I1267">
        <f t="shared" si="38"/>
      </c>
      <c r="K1267">
        <f t="shared" si="39"/>
        <v>63.25</v>
      </c>
    </row>
    <row r="1268" spans="1:11" ht="12.75">
      <c r="A1268">
        <v>57</v>
      </c>
      <c r="B1268" t="s">
        <v>6</v>
      </c>
      <c r="C1268">
        <v>62.06</v>
      </c>
      <c r="D1268" t="s">
        <v>40</v>
      </c>
      <c r="E1268" t="s">
        <v>6</v>
      </c>
      <c r="F1268" s="3">
        <v>63.55</v>
      </c>
      <c r="G1268" s="4">
        <v>48.51</v>
      </c>
      <c r="H1268">
        <f>MAX(IF(E1268=B1268,Scoring!$A$3-Scoring!$B$3*ABS(F1268-C1268),Scoring!$E$3-Scoring!$F$3*ABS((100-F1268)-C1268)),Scoring!$A$6)</f>
        <v>48.510000000000005</v>
      </c>
      <c r="I1268">
        <f t="shared" si="38"/>
      </c>
      <c r="K1268">
        <f t="shared" si="39"/>
        <v>63.55</v>
      </c>
    </row>
    <row r="1269" spans="1:11" ht="12.75">
      <c r="A1269">
        <v>57</v>
      </c>
      <c r="B1269" t="s">
        <v>6</v>
      </c>
      <c r="C1269">
        <v>62.06</v>
      </c>
      <c r="D1269" t="s">
        <v>49</v>
      </c>
      <c r="E1269" t="s">
        <v>6</v>
      </c>
      <c r="F1269" s="3">
        <v>63.92</v>
      </c>
      <c r="G1269" s="4">
        <v>48.14</v>
      </c>
      <c r="H1269">
        <f>MAX(IF(E1269=B1269,Scoring!$A$3-Scoring!$B$3*ABS(F1269-C1269),Scoring!$E$3-Scoring!$F$3*ABS((100-F1269)-C1269)),Scoring!$A$6)</f>
        <v>48.14</v>
      </c>
      <c r="I1269">
        <f t="shared" si="38"/>
      </c>
      <c r="K1269">
        <f t="shared" si="39"/>
        <v>63.92</v>
      </c>
    </row>
    <row r="1270" spans="1:11" ht="12.75">
      <c r="A1270">
        <v>57</v>
      </c>
      <c r="B1270" t="s">
        <v>6</v>
      </c>
      <c r="C1270">
        <v>62.06</v>
      </c>
      <c r="D1270" t="s">
        <v>43</v>
      </c>
      <c r="E1270" t="s">
        <v>6</v>
      </c>
      <c r="F1270" s="3">
        <v>64</v>
      </c>
      <c r="G1270" s="4">
        <v>48.06</v>
      </c>
      <c r="H1270">
        <f>MAX(IF(E1270=B1270,Scoring!$A$3-Scoring!$B$3*ABS(F1270-C1270),Scoring!$E$3-Scoring!$F$3*ABS((100-F1270)-C1270)),Scoring!$A$6)</f>
        <v>48.06</v>
      </c>
      <c r="I1270">
        <f t="shared" si="38"/>
      </c>
      <c r="K1270">
        <f t="shared" si="39"/>
        <v>64</v>
      </c>
    </row>
    <row r="1271" spans="1:11" ht="12.75">
      <c r="A1271">
        <v>57</v>
      </c>
      <c r="B1271" t="s">
        <v>6</v>
      </c>
      <c r="C1271">
        <v>62.06</v>
      </c>
      <c r="D1271" t="s">
        <v>18</v>
      </c>
      <c r="E1271" t="s">
        <v>6</v>
      </c>
      <c r="F1271" s="3">
        <v>60.09</v>
      </c>
      <c r="G1271" s="4">
        <v>48.03</v>
      </c>
      <c r="H1271">
        <f>MAX(IF(E1271=B1271,Scoring!$A$3-Scoring!$B$3*ABS(F1271-C1271),Scoring!$E$3-Scoring!$F$3*ABS((100-F1271)-C1271)),Scoring!$A$6)</f>
        <v>48.03</v>
      </c>
      <c r="I1271">
        <f t="shared" si="38"/>
      </c>
      <c r="K1271">
        <f t="shared" si="39"/>
        <v>60.09</v>
      </c>
    </row>
    <row r="1272" spans="1:11" ht="12.75">
      <c r="A1272">
        <v>57</v>
      </c>
      <c r="B1272" t="s">
        <v>6</v>
      </c>
      <c r="C1272">
        <v>62.06</v>
      </c>
      <c r="D1272" t="s">
        <v>8</v>
      </c>
      <c r="E1272" t="s">
        <v>6</v>
      </c>
      <c r="F1272" s="3">
        <v>59.99</v>
      </c>
      <c r="G1272" s="4">
        <v>47.93</v>
      </c>
      <c r="H1272">
        <f>MAX(IF(E1272=B1272,Scoring!$A$3-Scoring!$B$3*ABS(F1272-C1272),Scoring!$E$3-Scoring!$F$3*ABS((100-F1272)-C1272)),Scoring!$A$6)</f>
        <v>47.93</v>
      </c>
      <c r="I1272">
        <f t="shared" si="38"/>
      </c>
      <c r="K1272">
        <f t="shared" si="39"/>
        <v>59.99</v>
      </c>
    </row>
    <row r="1273" spans="1:11" ht="12.75">
      <c r="A1273">
        <v>57</v>
      </c>
      <c r="B1273" t="s">
        <v>6</v>
      </c>
      <c r="C1273">
        <v>62.06</v>
      </c>
      <c r="D1273" t="s">
        <v>10</v>
      </c>
      <c r="E1273" t="s">
        <v>6</v>
      </c>
      <c r="F1273" s="3">
        <v>64.22</v>
      </c>
      <c r="G1273" s="4">
        <v>47.84</v>
      </c>
      <c r="H1273">
        <f>MAX(IF(E1273=B1273,Scoring!$A$3-Scoring!$B$3*ABS(F1273-C1273),Scoring!$E$3-Scoring!$F$3*ABS((100-F1273)-C1273)),Scoring!$A$6)</f>
        <v>47.84</v>
      </c>
      <c r="I1273">
        <f t="shared" si="38"/>
      </c>
      <c r="K1273">
        <f t="shared" si="39"/>
        <v>64.22</v>
      </c>
    </row>
    <row r="1274" spans="1:11" ht="12.75">
      <c r="A1274">
        <v>57</v>
      </c>
      <c r="B1274" t="s">
        <v>6</v>
      </c>
      <c r="C1274">
        <v>62.06</v>
      </c>
      <c r="D1274" t="s">
        <v>36</v>
      </c>
      <c r="E1274" t="s">
        <v>6</v>
      </c>
      <c r="F1274" s="3">
        <v>59.73</v>
      </c>
      <c r="G1274" s="4">
        <v>47.67</v>
      </c>
      <c r="H1274">
        <f>MAX(IF(E1274=B1274,Scoring!$A$3-Scoring!$B$3*ABS(F1274-C1274),Scoring!$E$3-Scoring!$F$3*ABS((100-F1274)-C1274)),Scoring!$A$6)</f>
        <v>47.669999999999995</v>
      </c>
      <c r="I1274">
        <f t="shared" si="38"/>
      </c>
      <c r="K1274">
        <f t="shared" si="39"/>
        <v>59.73</v>
      </c>
    </row>
    <row r="1275" spans="1:11" ht="12.75">
      <c r="A1275">
        <v>57</v>
      </c>
      <c r="B1275" t="s">
        <v>6</v>
      </c>
      <c r="C1275">
        <v>62.06</v>
      </c>
      <c r="D1275" t="s">
        <v>34</v>
      </c>
      <c r="E1275" t="s">
        <v>6</v>
      </c>
      <c r="F1275" s="3">
        <v>59.71</v>
      </c>
      <c r="G1275" s="4">
        <v>47.65</v>
      </c>
      <c r="H1275">
        <f>MAX(IF(E1275=B1275,Scoring!$A$3-Scoring!$B$3*ABS(F1275-C1275),Scoring!$E$3-Scoring!$F$3*ABS((100-F1275)-C1275)),Scoring!$A$6)</f>
        <v>47.65</v>
      </c>
      <c r="I1275">
        <f t="shared" si="38"/>
      </c>
      <c r="K1275">
        <f t="shared" si="39"/>
        <v>59.71</v>
      </c>
    </row>
    <row r="1276" spans="1:11" ht="12.75">
      <c r="A1276">
        <v>57</v>
      </c>
      <c r="B1276" t="s">
        <v>6</v>
      </c>
      <c r="C1276">
        <v>62.06</v>
      </c>
      <c r="D1276" t="s">
        <v>52</v>
      </c>
      <c r="E1276" t="s">
        <v>6</v>
      </c>
      <c r="F1276" s="3">
        <v>64.53</v>
      </c>
      <c r="G1276" s="4">
        <v>47.53</v>
      </c>
      <c r="H1276">
        <f>MAX(IF(E1276=B1276,Scoring!$A$3-Scoring!$B$3*ABS(F1276-C1276),Scoring!$E$3-Scoring!$F$3*ABS((100-F1276)-C1276)),Scoring!$A$6)</f>
        <v>47.53</v>
      </c>
      <c r="I1276">
        <f t="shared" si="38"/>
      </c>
      <c r="K1276">
        <f t="shared" si="39"/>
        <v>64.53</v>
      </c>
    </row>
    <row r="1277" spans="1:11" ht="12.75">
      <c r="A1277">
        <v>57</v>
      </c>
      <c r="B1277" t="s">
        <v>6</v>
      </c>
      <c r="C1277">
        <v>62.06</v>
      </c>
      <c r="D1277" t="s">
        <v>103</v>
      </c>
      <c r="E1277" t="s">
        <v>6</v>
      </c>
      <c r="F1277" s="3">
        <v>64.6</v>
      </c>
      <c r="G1277" s="4">
        <v>47.46</v>
      </c>
      <c r="H1277">
        <f>MAX(IF(E1277=B1277,Scoring!$A$3-Scoring!$B$3*ABS(F1277-C1277),Scoring!$E$3-Scoring!$F$3*ABS((100-F1277)-C1277)),Scoring!$A$6)</f>
        <v>47.46000000000001</v>
      </c>
      <c r="I1277">
        <f t="shared" si="38"/>
      </c>
      <c r="K1277">
        <f t="shared" si="39"/>
        <v>64.6</v>
      </c>
    </row>
    <row r="1278" spans="1:11" ht="12.75">
      <c r="A1278">
        <v>57</v>
      </c>
      <c r="B1278" t="s">
        <v>6</v>
      </c>
      <c r="C1278">
        <v>62.06</v>
      </c>
      <c r="D1278" t="s">
        <v>94</v>
      </c>
      <c r="E1278" t="s">
        <v>6</v>
      </c>
      <c r="F1278" s="3">
        <v>59.24</v>
      </c>
      <c r="G1278" s="4">
        <v>47.18</v>
      </c>
      <c r="H1278">
        <f>MAX(IF(E1278=B1278,Scoring!$A$3-Scoring!$B$3*ABS(F1278-C1278),Scoring!$E$3-Scoring!$F$3*ABS((100-F1278)-C1278)),Scoring!$A$6)</f>
        <v>47.18</v>
      </c>
      <c r="I1278">
        <f t="shared" si="38"/>
      </c>
      <c r="K1278">
        <f t="shared" si="39"/>
        <v>59.24</v>
      </c>
    </row>
    <row r="1279" spans="1:11" ht="12.75">
      <c r="A1279">
        <v>57</v>
      </c>
      <c r="B1279" t="s">
        <v>6</v>
      </c>
      <c r="C1279">
        <v>62.06</v>
      </c>
      <c r="D1279" t="s">
        <v>29</v>
      </c>
      <c r="E1279" t="s">
        <v>6</v>
      </c>
      <c r="F1279" s="3">
        <v>65</v>
      </c>
      <c r="G1279" s="4">
        <v>47.06</v>
      </c>
      <c r="H1279">
        <f>MAX(IF(E1279=B1279,Scoring!$A$3-Scoring!$B$3*ABS(F1279-C1279),Scoring!$E$3-Scoring!$F$3*ABS((100-F1279)-C1279)),Scoring!$A$6)</f>
        <v>47.06</v>
      </c>
      <c r="I1279">
        <f t="shared" si="38"/>
      </c>
      <c r="K1279">
        <f t="shared" si="39"/>
        <v>65</v>
      </c>
    </row>
    <row r="1280" spans="1:11" ht="12.75">
      <c r="A1280">
        <v>57</v>
      </c>
      <c r="B1280" t="s">
        <v>6</v>
      </c>
      <c r="C1280">
        <v>62.06</v>
      </c>
      <c r="D1280" t="s">
        <v>38</v>
      </c>
      <c r="E1280" t="s">
        <v>6</v>
      </c>
      <c r="F1280" s="3">
        <v>59</v>
      </c>
      <c r="G1280" s="4">
        <v>46.94</v>
      </c>
      <c r="H1280">
        <f>MAX(IF(E1280=B1280,Scoring!$A$3-Scoring!$B$3*ABS(F1280-C1280),Scoring!$E$3-Scoring!$F$3*ABS((100-F1280)-C1280)),Scoring!$A$6)</f>
        <v>46.94</v>
      </c>
      <c r="I1280">
        <f t="shared" si="38"/>
      </c>
      <c r="K1280">
        <f t="shared" si="39"/>
        <v>59</v>
      </c>
    </row>
    <row r="1281" spans="1:11" ht="12.75">
      <c r="A1281">
        <v>57</v>
      </c>
      <c r="B1281" t="s">
        <v>6</v>
      </c>
      <c r="C1281">
        <v>62.06</v>
      </c>
      <c r="D1281" t="s">
        <v>33</v>
      </c>
      <c r="E1281" t="s">
        <v>6</v>
      </c>
      <c r="F1281" s="3">
        <v>58.97</v>
      </c>
      <c r="G1281" s="4">
        <v>46.91</v>
      </c>
      <c r="H1281">
        <f>MAX(IF(E1281=B1281,Scoring!$A$3-Scoring!$B$3*ABS(F1281-C1281),Scoring!$E$3-Scoring!$F$3*ABS((100-F1281)-C1281)),Scoring!$A$6)</f>
        <v>46.91</v>
      </c>
      <c r="I1281">
        <f t="shared" si="38"/>
      </c>
      <c r="K1281">
        <f t="shared" si="39"/>
        <v>58.97</v>
      </c>
    </row>
    <row r="1282" spans="1:11" ht="12.75">
      <c r="A1282">
        <v>57</v>
      </c>
      <c r="B1282" t="s">
        <v>6</v>
      </c>
      <c r="C1282">
        <v>62.06</v>
      </c>
      <c r="D1282" t="s">
        <v>26</v>
      </c>
      <c r="E1282" t="s">
        <v>6</v>
      </c>
      <c r="F1282" s="3">
        <v>58.87</v>
      </c>
      <c r="G1282" s="4">
        <v>46.81</v>
      </c>
      <c r="H1282">
        <f>MAX(IF(E1282=B1282,Scoring!$A$3-Scoring!$B$3*ABS(F1282-C1282),Scoring!$E$3-Scoring!$F$3*ABS((100-F1282)-C1282)),Scoring!$A$6)</f>
        <v>46.809999999999995</v>
      </c>
      <c r="I1282">
        <f aca="true" t="shared" si="40" ref="I1282:I1345">IF(H1282&lt;&gt;G1282,1,"")</f>
      </c>
      <c r="K1282">
        <f aca="true" t="shared" si="41" ref="K1282:K1345">IF(E1282=B1282,F1282,100-F1282)</f>
        <v>58.87</v>
      </c>
    </row>
    <row r="1283" spans="1:11" ht="12.75">
      <c r="A1283">
        <v>57</v>
      </c>
      <c r="B1283" t="s">
        <v>6</v>
      </c>
      <c r="C1283">
        <v>62.06</v>
      </c>
      <c r="D1283" t="s">
        <v>53</v>
      </c>
      <c r="E1283" t="s">
        <v>6</v>
      </c>
      <c r="F1283" s="3">
        <v>58.76</v>
      </c>
      <c r="G1283" s="4">
        <v>46.7</v>
      </c>
      <c r="H1283">
        <f>MAX(IF(E1283=B1283,Scoring!$A$3-Scoring!$B$3*ABS(F1283-C1283),Scoring!$E$3-Scoring!$F$3*ABS((100-F1283)-C1283)),Scoring!$A$6)</f>
        <v>46.699999999999996</v>
      </c>
      <c r="I1283">
        <f t="shared" si="40"/>
      </c>
      <c r="K1283">
        <f t="shared" si="41"/>
        <v>58.76</v>
      </c>
    </row>
    <row r="1284" spans="1:11" ht="12.75">
      <c r="A1284">
        <v>57</v>
      </c>
      <c r="B1284" t="s">
        <v>6</v>
      </c>
      <c r="C1284">
        <v>62.06</v>
      </c>
      <c r="D1284" t="s">
        <v>46</v>
      </c>
      <c r="E1284" t="s">
        <v>6</v>
      </c>
      <c r="F1284" s="3">
        <v>58.4</v>
      </c>
      <c r="G1284" s="4">
        <v>46.34</v>
      </c>
      <c r="H1284">
        <f>MAX(IF(E1284=B1284,Scoring!$A$3-Scoring!$B$3*ABS(F1284-C1284),Scoring!$E$3-Scoring!$F$3*ABS((100-F1284)-C1284)),Scoring!$A$6)</f>
        <v>46.339999999999996</v>
      </c>
      <c r="I1284">
        <f t="shared" si="40"/>
      </c>
      <c r="K1284">
        <f t="shared" si="41"/>
        <v>58.4</v>
      </c>
    </row>
    <row r="1285" spans="1:11" ht="12.75">
      <c r="A1285">
        <v>57</v>
      </c>
      <c r="B1285" t="s">
        <v>6</v>
      </c>
      <c r="C1285">
        <v>62.06</v>
      </c>
      <c r="D1285" t="s">
        <v>35</v>
      </c>
      <c r="E1285" t="s">
        <v>6</v>
      </c>
      <c r="F1285" s="3">
        <v>58.36</v>
      </c>
      <c r="G1285" s="4">
        <v>46.3</v>
      </c>
      <c r="H1285">
        <f>MAX(IF(E1285=B1285,Scoring!$A$3-Scoring!$B$3*ABS(F1285-C1285),Scoring!$E$3-Scoring!$F$3*ABS((100-F1285)-C1285)),Scoring!$A$6)</f>
        <v>46.3</v>
      </c>
      <c r="I1285">
        <f t="shared" si="40"/>
      </c>
      <c r="K1285">
        <f t="shared" si="41"/>
        <v>58.36</v>
      </c>
    </row>
    <row r="1286" spans="1:11" ht="12.75">
      <c r="A1286">
        <v>57</v>
      </c>
      <c r="B1286" t="s">
        <v>6</v>
      </c>
      <c r="C1286">
        <v>62.06</v>
      </c>
      <c r="D1286" t="s">
        <v>21</v>
      </c>
      <c r="E1286" t="s">
        <v>6</v>
      </c>
      <c r="F1286" s="3">
        <v>66.43</v>
      </c>
      <c r="G1286" s="4">
        <v>45.63</v>
      </c>
      <c r="H1286">
        <f>MAX(IF(E1286=B1286,Scoring!$A$3-Scoring!$B$3*ABS(F1286-C1286),Scoring!$E$3-Scoring!$F$3*ABS((100-F1286)-C1286)),Scoring!$A$6)</f>
        <v>45.629999999999995</v>
      </c>
      <c r="I1286">
        <f t="shared" si="40"/>
      </c>
      <c r="K1286">
        <f t="shared" si="41"/>
        <v>66.43</v>
      </c>
    </row>
    <row r="1287" spans="1:11" ht="12.75">
      <c r="A1287">
        <v>57</v>
      </c>
      <c r="B1287" t="s">
        <v>6</v>
      </c>
      <c r="C1287">
        <v>62.06</v>
      </c>
      <c r="D1287" t="s">
        <v>70</v>
      </c>
      <c r="E1287" t="s">
        <v>6</v>
      </c>
      <c r="F1287" s="3">
        <v>57.65</v>
      </c>
      <c r="G1287" s="4">
        <v>45.59</v>
      </c>
      <c r="H1287">
        <f>MAX(IF(E1287=B1287,Scoring!$A$3-Scoring!$B$3*ABS(F1287-C1287),Scoring!$E$3-Scoring!$F$3*ABS((100-F1287)-C1287)),Scoring!$A$6)</f>
        <v>45.589999999999996</v>
      </c>
      <c r="I1287">
        <f t="shared" si="40"/>
      </c>
      <c r="K1287">
        <f t="shared" si="41"/>
        <v>57.65</v>
      </c>
    </row>
    <row r="1288" spans="1:11" ht="12.75">
      <c r="A1288">
        <v>57</v>
      </c>
      <c r="B1288" t="s">
        <v>6</v>
      </c>
      <c r="C1288">
        <v>62.06</v>
      </c>
      <c r="D1288" t="s">
        <v>81</v>
      </c>
      <c r="E1288" t="s">
        <v>6</v>
      </c>
      <c r="F1288" s="3">
        <v>57.45</v>
      </c>
      <c r="G1288" s="4">
        <v>45.39</v>
      </c>
      <c r="H1288">
        <f>MAX(IF(E1288=B1288,Scoring!$A$3-Scoring!$B$3*ABS(F1288-C1288),Scoring!$E$3-Scoring!$F$3*ABS((100-F1288)-C1288)),Scoring!$A$6)</f>
        <v>45.39</v>
      </c>
      <c r="I1288">
        <f t="shared" si="40"/>
      </c>
      <c r="K1288">
        <f t="shared" si="41"/>
        <v>57.45</v>
      </c>
    </row>
    <row r="1289" spans="1:11" ht="12.75">
      <c r="A1289">
        <v>57</v>
      </c>
      <c r="B1289" t="s">
        <v>6</v>
      </c>
      <c r="C1289">
        <v>62.06</v>
      </c>
      <c r="D1289" t="s">
        <v>17</v>
      </c>
      <c r="E1289" t="s">
        <v>6</v>
      </c>
      <c r="F1289" s="3">
        <v>57.34</v>
      </c>
      <c r="G1289" s="4">
        <v>45.28</v>
      </c>
      <c r="H1289">
        <f>MAX(IF(E1289=B1289,Scoring!$A$3-Scoring!$B$3*ABS(F1289-C1289),Scoring!$E$3-Scoring!$F$3*ABS((100-F1289)-C1289)),Scoring!$A$6)</f>
        <v>45.28</v>
      </c>
      <c r="I1289">
        <f t="shared" si="40"/>
      </c>
      <c r="K1289">
        <f t="shared" si="41"/>
        <v>57.34</v>
      </c>
    </row>
    <row r="1290" spans="1:11" ht="12.75">
      <c r="A1290">
        <v>57</v>
      </c>
      <c r="B1290" t="s">
        <v>6</v>
      </c>
      <c r="C1290">
        <v>62.06</v>
      </c>
      <c r="D1290" t="s">
        <v>37</v>
      </c>
      <c r="E1290" t="s">
        <v>6</v>
      </c>
      <c r="F1290" s="3">
        <v>57</v>
      </c>
      <c r="G1290" s="4">
        <v>44.94</v>
      </c>
      <c r="H1290">
        <f>MAX(IF(E1290=B1290,Scoring!$A$3-Scoring!$B$3*ABS(F1290-C1290),Scoring!$E$3-Scoring!$F$3*ABS((100-F1290)-C1290)),Scoring!$A$6)</f>
        <v>44.94</v>
      </c>
      <c r="I1290">
        <f t="shared" si="40"/>
      </c>
      <c r="K1290">
        <f t="shared" si="41"/>
        <v>57</v>
      </c>
    </row>
    <row r="1291" spans="1:11" ht="12.75">
      <c r="A1291">
        <v>57</v>
      </c>
      <c r="B1291" t="s">
        <v>6</v>
      </c>
      <c r="C1291">
        <v>62.06</v>
      </c>
      <c r="D1291" t="s">
        <v>5</v>
      </c>
      <c r="E1291" t="s">
        <v>6</v>
      </c>
      <c r="F1291" s="3">
        <v>56.43</v>
      </c>
      <c r="G1291" s="4">
        <v>44.37</v>
      </c>
      <c r="H1291">
        <f>MAX(IF(E1291=B1291,Scoring!$A$3-Scoring!$B$3*ABS(F1291-C1291),Scoring!$E$3-Scoring!$F$3*ABS((100-F1291)-C1291)),Scoring!$A$6)</f>
        <v>44.37</v>
      </c>
      <c r="I1291">
        <f t="shared" si="40"/>
      </c>
      <c r="K1291">
        <f t="shared" si="41"/>
        <v>56.43</v>
      </c>
    </row>
    <row r="1292" spans="1:11" ht="12.75">
      <c r="A1292">
        <v>57</v>
      </c>
      <c r="B1292" t="s">
        <v>6</v>
      </c>
      <c r="C1292">
        <v>62.06</v>
      </c>
      <c r="D1292" t="s">
        <v>105</v>
      </c>
      <c r="E1292" t="s">
        <v>6</v>
      </c>
      <c r="F1292" s="3">
        <v>56.12</v>
      </c>
      <c r="G1292" s="4">
        <v>44.06</v>
      </c>
      <c r="H1292">
        <f>MAX(IF(E1292=B1292,Scoring!$A$3-Scoring!$B$3*ABS(F1292-C1292),Scoring!$E$3-Scoring!$F$3*ABS((100-F1292)-C1292)),Scoring!$A$6)</f>
        <v>44.059999999999995</v>
      </c>
      <c r="I1292">
        <f t="shared" si="40"/>
      </c>
      <c r="K1292">
        <f t="shared" si="41"/>
        <v>56.12</v>
      </c>
    </row>
    <row r="1293" spans="1:11" ht="12.75">
      <c r="A1293">
        <v>57</v>
      </c>
      <c r="B1293" t="s">
        <v>6</v>
      </c>
      <c r="C1293">
        <v>62.06</v>
      </c>
      <c r="D1293" t="s">
        <v>15</v>
      </c>
      <c r="E1293" t="s">
        <v>6</v>
      </c>
      <c r="F1293" s="3">
        <v>55.67</v>
      </c>
      <c r="G1293" s="4">
        <v>43.61</v>
      </c>
      <c r="H1293">
        <f>MAX(IF(E1293=B1293,Scoring!$A$3-Scoring!$B$3*ABS(F1293-C1293),Scoring!$E$3-Scoring!$F$3*ABS((100-F1293)-C1293)),Scoring!$A$6)</f>
        <v>43.61</v>
      </c>
      <c r="I1293">
        <f t="shared" si="40"/>
      </c>
      <c r="K1293">
        <f t="shared" si="41"/>
        <v>55.67</v>
      </c>
    </row>
    <row r="1294" spans="1:11" ht="12.75">
      <c r="A1294">
        <v>57</v>
      </c>
      <c r="B1294" t="s">
        <v>6</v>
      </c>
      <c r="C1294">
        <v>62.06</v>
      </c>
      <c r="D1294" t="s">
        <v>32</v>
      </c>
      <c r="E1294" t="s">
        <v>6</v>
      </c>
      <c r="F1294" s="3">
        <v>55.43</v>
      </c>
      <c r="G1294" s="4">
        <v>43.37</v>
      </c>
      <c r="H1294">
        <f>MAX(IF(E1294=B1294,Scoring!$A$3-Scoring!$B$3*ABS(F1294-C1294),Scoring!$E$3-Scoring!$F$3*ABS((100-F1294)-C1294)),Scoring!$A$6)</f>
        <v>43.37</v>
      </c>
      <c r="I1294">
        <f t="shared" si="40"/>
      </c>
      <c r="K1294">
        <f t="shared" si="41"/>
        <v>55.43</v>
      </c>
    </row>
    <row r="1295" spans="1:11" ht="12.75">
      <c r="A1295">
        <v>57</v>
      </c>
      <c r="B1295" t="s">
        <v>6</v>
      </c>
      <c r="C1295">
        <v>62.06</v>
      </c>
      <c r="D1295" t="s">
        <v>56</v>
      </c>
      <c r="E1295" t="s">
        <v>6</v>
      </c>
      <c r="F1295" s="3">
        <v>53.82</v>
      </c>
      <c r="G1295" s="4">
        <v>41.76</v>
      </c>
      <c r="H1295">
        <f>MAX(IF(E1295=B1295,Scoring!$A$3-Scoring!$B$3*ABS(F1295-C1295),Scoring!$E$3-Scoring!$F$3*ABS((100-F1295)-C1295)),Scoring!$A$6)</f>
        <v>41.76</v>
      </c>
      <c r="I1295">
        <f t="shared" si="40"/>
      </c>
      <c r="K1295">
        <f t="shared" si="41"/>
        <v>53.82</v>
      </c>
    </row>
    <row r="1296" spans="1:11" ht="12.75">
      <c r="A1296">
        <v>58</v>
      </c>
      <c r="B1296" t="s">
        <v>77</v>
      </c>
      <c r="C1296">
        <v>66.21</v>
      </c>
      <c r="D1296" t="s">
        <v>20</v>
      </c>
      <c r="E1296" t="s">
        <v>77</v>
      </c>
      <c r="F1296" s="3">
        <v>65.38</v>
      </c>
      <c r="G1296" s="4">
        <v>49.17</v>
      </c>
      <c r="H1296">
        <f>MAX(IF(E1296=B1296,Scoring!$A$3-Scoring!$B$3*ABS(F1296-C1296),Scoring!$E$3-Scoring!$F$3*ABS((100-F1296)-C1296)),Scoring!$A$6)</f>
        <v>49.17</v>
      </c>
      <c r="I1296">
        <f t="shared" si="40"/>
      </c>
      <c r="K1296">
        <f t="shared" si="41"/>
        <v>65.38</v>
      </c>
    </row>
    <row r="1297" spans="1:11" ht="12.75">
      <c r="A1297">
        <v>58</v>
      </c>
      <c r="B1297" t="s">
        <v>77</v>
      </c>
      <c r="C1297">
        <v>66.21</v>
      </c>
      <c r="D1297" t="s">
        <v>8</v>
      </c>
      <c r="E1297" t="s">
        <v>77</v>
      </c>
      <c r="F1297" s="3">
        <v>64</v>
      </c>
      <c r="G1297" s="4">
        <v>47.79</v>
      </c>
      <c r="H1297">
        <f>MAX(IF(E1297=B1297,Scoring!$A$3-Scoring!$B$3*ABS(F1297-C1297),Scoring!$E$3-Scoring!$F$3*ABS((100-F1297)-C1297)),Scoring!$A$6)</f>
        <v>47.790000000000006</v>
      </c>
      <c r="I1297">
        <f t="shared" si="40"/>
      </c>
      <c r="K1297">
        <f t="shared" si="41"/>
        <v>64</v>
      </c>
    </row>
    <row r="1298" spans="1:11" ht="12.75">
      <c r="A1298">
        <v>58</v>
      </c>
      <c r="B1298" t="s">
        <v>77</v>
      </c>
      <c r="C1298">
        <v>66.21</v>
      </c>
      <c r="D1298" t="s">
        <v>110</v>
      </c>
      <c r="E1298" t="s">
        <v>77</v>
      </c>
      <c r="F1298" s="3">
        <v>63.28</v>
      </c>
      <c r="G1298" s="4">
        <v>47.07</v>
      </c>
      <c r="H1298">
        <f>MAX(IF(E1298=B1298,Scoring!$A$3-Scoring!$B$3*ABS(F1298-C1298),Scoring!$E$3-Scoring!$F$3*ABS((100-F1298)-C1298)),Scoring!$A$6)</f>
        <v>47.07000000000001</v>
      </c>
      <c r="I1298">
        <f t="shared" si="40"/>
      </c>
      <c r="K1298">
        <f t="shared" si="41"/>
        <v>63.28</v>
      </c>
    </row>
    <row r="1299" spans="1:11" ht="12.75">
      <c r="A1299">
        <v>58</v>
      </c>
      <c r="B1299" t="s">
        <v>77</v>
      </c>
      <c r="C1299">
        <v>66.21</v>
      </c>
      <c r="D1299" t="s">
        <v>5</v>
      </c>
      <c r="E1299" t="s">
        <v>77</v>
      </c>
      <c r="F1299" s="3">
        <v>62.31</v>
      </c>
      <c r="G1299" s="4">
        <v>46.1</v>
      </c>
      <c r="H1299">
        <f>MAX(IF(E1299=B1299,Scoring!$A$3-Scoring!$B$3*ABS(F1299-C1299),Scoring!$E$3-Scoring!$F$3*ABS((100-F1299)-C1299)),Scoring!$A$6)</f>
        <v>46.10000000000001</v>
      </c>
      <c r="I1299">
        <f t="shared" si="40"/>
      </c>
      <c r="K1299">
        <f t="shared" si="41"/>
        <v>62.31</v>
      </c>
    </row>
    <row r="1300" spans="1:11" ht="12.75">
      <c r="A1300">
        <v>58</v>
      </c>
      <c r="B1300" t="s">
        <v>77</v>
      </c>
      <c r="C1300">
        <v>66.21</v>
      </c>
      <c r="D1300" t="s">
        <v>46</v>
      </c>
      <c r="E1300" t="s">
        <v>77</v>
      </c>
      <c r="F1300" s="3">
        <v>61.9</v>
      </c>
      <c r="G1300" s="4">
        <v>45.69</v>
      </c>
      <c r="H1300">
        <f>MAX(IF(E1300=B1300,Scoring!$A$3-Scoring!$B$3*ABS(F1300-C1300),Scoring!$E$3-Scoring!$F$3*ABS((100-F1300)-C1300)),Scoring!$A$6)</f>
        <v>45.690000000000005</v>
      </c>
      <c r="I1300">
        <f t="shared" si="40"/>
      </c>
      <c r="K1300">
        <f t="shared" si="41"/>
        <v>61.9</v>
      </c>
    </row>
    <row r="1301" spans="1:11" ht="12.75">
      <c r="A1301">
        <v>58</v>
      </c>
      <c r="B1301" t="s">
        <v>77</v>
      </c>
      <c r="C1301">
        <v>66.21</v>
      </c>
      <c r="D1301" t="s">
        <v>49</v>
      </c>
      <c r="E1301" t="s">
        <v>77</v>
      </c>
      <c r="F1301" s="3">
        <v>61.28</v>
      </c>
      <c r="G1301" s="4">
        <v>45.07</v>
      </c>
      <c r="H1301">
        <f>MAX(IF(E1301=B1301,Scoring!$A$3-Scoring!$B$3*ABS(F1301-C1301),Scoring!$E$3-Scoring!$F$3*ABS((100-F1301)-C1301)),Scoring!$A$6)</f>
        <v>45.07000000000001</v>
      </c>
      <c r="I1301">
        <f t="shared" si="40"/>
      </c>
      <c r="K1301">
        <f t="shared" si="41"/>
        <v>61.28</v>
      </c>
    </row>
    <row r="1302" spans="1:11" ht="12.75">
      <c r="A1302">
        <v>58</v>
      </c>
      <c r="B1302" t="s">
        <v>77</v>
      </c>
      <c r="C1302">
        <v>66.21</v>
      </c>
      <c r="D1302" t="s">
        <v>15</v>
      </c>
      <c r="E1302" t="s">
        <v>77</v>
      </c>
      <c r="F1302" s="3">
        <v>60.78</v>
      </c>
      <c r="G1302" s="4">
        <v>44.57</v>
      </c>
      <c r="H1302">
        <f>MAX(IF(E1302=B1302,Scoring!$A$3-Scoring!$B$3*ABS(F1302-C1302),Scoring!$E$3-Scoring!$F$3*ABS((100-F1302)-C1302)),Scoring!$A$6)</f>
        <v>44.57000000000001</v>
      </c>
      <c r="I1302">
        <f t="shared" si="40"/>
      </c>
      <c r="K1302">
        <f t="shared" si="41"/>
        <v>60.78</v>
      </c>
    </row>
    <row r="1303" spans="1:11" ht="12.75">
      <c r="A1303">
        <v>58</v>
      </c>
      <c r="B1303" t="s">
        <v>77</v>
      </c>
      <c r="C1303">
        <v>66.21</v>
      </c>
      <c r="D1303" t="s">
        <v>34</v>
      </c>
      <c r="E1303" t="s">
        <v>77</v>
      </c>
      <c r="F1303" s="3">
        <v>60.67</v>
      </c>
      <c r="G1303" s="4">
        <v>44.46</v>
      </c>
      <c r="H1303">
        <f>MAX(IF(E1303=B1303,Scoring!$A$3-Scoring!$B$3*ABS(F1303-C1303),Scoring!$E$3-Scoring!$F$3*ABS((100-F1303)-C1303)),Scoring!$A$6)</f>
        <v>44.46000000000001</v>
      </c>
      <c r="I1303">
        <f t="shared" si="40"/>
      </c>
      <c r="K1303">
        <f t="shared" si="41"/>
        <v>60.67</v>
      </c>
    </row>
    <row r="1304" spans="1:11" ht="12.75">
      <c r="A1304">
        <v>58</v>
      </c>
      <c r="B1304" t="s">
        <v>77</v>
      </c>
      <c r="C1304">
        <v>66.21</v>
      </c>
      <c r="D1304" t="s">
        <v>36</v>
      </c>
      <c r="E1304" t="s">
        <v>77</v>
      </c>
      <c r="F1304" s="3">
        <v>60.54</v>
      </c>
      <c r="G1304" s="4">
        <v>44.33</v>
      </c>
      <c r="H1304">
        <f>MAX(IF(E1304=B1304,Scoring!$A$3-Scoring!$B$3*ABS(F1304-C1304),Scoring!$E$3-Scoring!$F$3*ABS((100-F1304)-C1304)),Scoring!$A$6)</f>
        <v>44.330000000000005</v>
      </c>
      <c r="I1304">
        <f t="shared" si="40"/>
      </c>
      <c r="K1304">
        <f t="shared" si="41"/>
        <v>60.54</v>
      </c>
    </row>
    <row r="1305" spans="1:11" ht="12.75">
      <c r="A1305">
        <v>58</v>
      </c>
      <c r="B1305" t="s">
        <v>77</v>
      </c>
      <c r="C1305">
        <v>66.21</v>
      </c>
      <c r="D1305" t="s">
        <v>53</v>
      </c>
      <c r="E1305" t="s">
        <v>77</v>
      </c>
      <c r="F1305" s="3">
        <v>60.12</v>
      </c>
      <c r="G1305" s="4">
        <v>43.91</v>
      </c>
      <c r="H1305">
        <f>MAX(IF(E1305=B1305,Scoring!$A$3-Scoring!$B$3*ABS(F1305-C1305),Scoring!$E$3-Scoring!$F$3*ABS((100-F1305)-C1305)),Scoring!$A$6)</f>
        <v>43.910000000000004</v>
      </c>
      <c r="I1305">
        <f t="shared" si="40"/>
      </c>
      <c r="K1305">
        <f t="shared" si="41"/>
        <v>60.12</v>
      </c>
    </row>
    <row r="1306" spans="1:11" ht="12.75">
      <c r="A1306">
        <v>58</v>
      </c>
      <c r="B1306" t="s">
        <v>77</v>
      </c>
      <c r="C1306">
        <v>66.21</v>
      </c>
      <c r="D1306" t="s">
        <v>17</v>
      </c>
      <c r="E1306" t="s">
        <v>77</v>
      </c>
      <c r="F1306" s="3">
        <v>60.06</v>
      </c>
      <c r="G1306" s="4">
        <v>43.85</v>
      </c>
      <c r="H1306">
        <f>MAX(IF(E1306=B1306,Scoring!$A$3-Scoring!$B$3*ABS(F1306-C1306),Scoring!$E$3-Scoring!$F$3*ABS((100-F1306)-C1306)),Scoring!$A$6)</f>
        <v>43.85000000000001</v>
      </c>
      <c r="I1306">
        <f t="shared" si="40"/>
      </c>
      <c r="K1306">
        <f t="shared" si="41"/>
        <v>60.06</v>
      </c>
    </row>
    <row r="1307" spans="1:11" ht="12.75">
      <c r="A1307">
        <v>58</v>
      </c>
      <c r="B1307" t="s">
        <v>77</v>
      </c>
      <c r="C1307">
        <v>66.21</v>
      </c>
      <c r="D1307" t="s">
        <v>29</v>
      </c>
      <c r="E1307" t="s">
        <v>77</v>
      </c>
      <c r="F1307" s="3">
        <v>60</v>
      </c>
      <c r="G1307" s="4">
        <v>43.79</v>
      </c>
      <c r="H1307">
        <f>MAX(IF(E1307=B1307,Scoring!$A$3-Scoring!$B$3*ABS(F1307-C1307),Scoring!$E$3-Scoring!$F$3*ABS((100-F1307)-C1307)),Scoring!$A$6)</f>
        <v>43.790000000000006</v>
      </c>
      <c r="I1307">
        <f t="shared" si="40"/>
      </c>
      <c r="K1307">
        <f t="shared" si="41"/>
        <v>60</v>
      </c>
    </row>
    <row r="1308" spans="1:11" ht="12.75">
      <c r="A1308">
        <v>58</v>
      </c>
      <c r="B1308" t="s">
        <v>77</v>
      </c>
      <c r="C1308">
        <v>66.21</v>
      </c>
      <c r="D1308" t="s">
        <v>32</v>
      </c>
      <c r="E1308" t="s">
        <v>77</v>
      </c>
      <c r="F1308" s="3">
        <v>60</v>
      </c>
      <c r="G1308" s="4">
        <v>43.79</v>
      </c>
      <c r="H1308">
        <f>MAX(IF(E1308=B1308,Scoring!$A$3-Scoring!$B$3*ABS(F1308-C1308),Scoring!$E$3-Scoring!$F$3*ABS((100-F1308)-C1308)),Scoring!$A$6)</f>
        <v>43.790000000000006</v>
      </c>
      <c r="I1308">
        <f t="shared" si="40"/>
      </c>
      <c r="K1308">
        <f t="shared" si="41"/>
        <v>60</v>
      </c>
    </row>
    <row r="1309" spans="1:11" ht="12.75">
      <c r="A1309">
        <v>58</v>
      </c>
      <c r="B1309" t="s">
        <v>77</v>
      </c>
      <c r="C1309">
        <v>66.21</v>
      </c>
      <c r="D1309" t="s">
        <v>26</v>
      </c>
      <c r="E1309" t="s">
        <v>77</v>
      </c>
      <c r="F1309" s="3">
        <v>59.83</v>
      </c>
      <c r="G1309" s="4">
        <v>43.62</v>
      </c>
      <c r="H1309">
        <f>MAX(IF(E1309=B1309,Scoring!$A$3-Scoring!$B$3*ABS(F1309-C1309),Scoring!$E$3-Scoring!$F$3*ABS((100-F1309)-C1309)),Scoring!$A$6)</f>
        <v>43.620000000000005</v>
      </c>
      <c r="I1309">
        <f t="shared" si="40"/>
      </c>
      <c r="K1309">
        <f t="shared" si="41"/>
        <v>59.83</v>
      </c>
    </row>
    <row r="1310" spans="1:11" ht="12.75">
      <c r="A1310">
        <v>58</v>
      </c>
      <c r="B1310" t="s">
        <v>77</v>
      </c>
      <c r="C1310">
        <v>66.21</v>
      </c>
      <c r="D1310" t="s">
        <v>56</v>
      </c>
      <c r="E1310" t="s">
        <v>77</v>
      </c>
      <c r="F1310" s="3">
        <v>59.54</v>
      </c>
      <c r="G1310" s="4">
        <v>43.33</v>
      </c>
      <c r="H1310">
        <f>MAX(IF(E1310=B1310,Scoring!$A$3-Scoring!$B$3*ABS(F1310-C1310),Scoring!$E$3-Scoring!$F$3*ABS((100-F1310)-C1310)),Scoring!$A$6)</f>
        <v>43.330000000000005</v>
      </c>
      <c r="I1310">
        <f t="shared" si="40"/>
      </c>
      <c r="K1310">
        <f t="shared" si="41"/>
        <v>59.54</v>
      </c>
    </row>
    <row r="1311" spans="1:11" ht="12.75">
      <c r="A1311">
        <v>58</v>
      </c>
      <c r="B1311" t="s">
        <v>77</v>
      </c>
      <c r="C1311">
        <v>66.21</v>
      </c>
      <c r="D1311" t="s">
        <v>70</v>
      </c>
      <c r="E1311" t="s">
        <v>77</v>
      </c>
      <c r="F1311" s="3">
        <v>59.45</v>
      </c>
      <c r="G1311" s="4">
        <v>43.24</v>
      </c>
      <c r="H1311">
        <f>MAX(IF(E1311=B1311,Scoring!$A$3-Scoring!$B$3*ABS(F1311-C1311),Scoring!$E$3-Scoring!$F$3*ABS((100-F1311)-C1311)),Scoring!$A$6)</f>
        <v>43.24000000000001</v>
      </c>
      <c r="I1311">
        <f t="shared" si="40"/>
      </c>
      <c r="K1311">
        <f t="shared" si="41"/>
        <v>59.45</v>
      </c>
    </row>
    <row r="1312" spans="1:11" ht="12.75">
      <c r="A1312">
        <v>58</v>
      </c>
      <c r="B1312" t="s">
        <v>77</v>
      </c>
      <c r="C1312">
        <v>66.21</v>
      </c>
      <c r="D1312" t="s">
        <v>37</v>
      </c>
      <c r="E1312" t="s">
        <v>77</v>
      </c>
      <c r="F1312" s="3">
        <v>59</v>
      </c>
      <c r="G1312" s="4">
        <v>42.79</v>
      </c>
      <c r="H1312">
        <f>MAX(IF(E1312=B1312,Scoring!$A$3-Scoring!$B$3*ABS(F1312-C1312),Scoring!$E$3-Scoring!$F$3*ABS((100-F1312)-C1312)),Scoring!$A$6)</f>
        <v>42.790000000000006</v>
      </c>
      <c r="I1312">
        <f t="shared" si="40"/>
      </c>
      <c r="K1312">
        <f t="shared" si="41"/>
        <v>59</v>
      </c>
    </row>
    <row r="1313" spans="1:11" ht="12.75">
      <c r="A1313">
        <v>58</v>
      </c>
      <c r="B1313" t="s">
        <v>77</v>
      </c>
      <c r="C1313">
        <v>66.21</v>
      </c>
      <c r="D1313" t="s">
        <v>103</v>
      </c>
      <c r="E1313" t="s">
        <v>77</v>
      </c>
      <c r="F1313" s="3">
        <v>58.9</v>
      </c>
      <c r="G1313" s="4">
        <v>42.69</v>
      </c>
      <c r="H1313">
        <f>MAX(IF(E1313=B1313,Scoring!$A$3-Scoring!$B$3*ABS(F1313-C1313),Scoring!$E$3-Scoring!$F$3*ABS((100-F1313)-C1313)),Scoring!$A$6)</f>
        <v>42.690000000000005</v>
      </c>
      <c r="I1313">
        <f t="shared" si="40"/>
      </c>
      <c r="K1313">
        <f t="shared" si="41"/>
        <v>58.9</v>
      </c>
    </row>
    <row r="1314" spans="1:11" ht="12.75">
      <c r="A1314">
        <v>58</v>
      </c>
      <c r="B1314" t="s">
        <v>77</v>
      </c>
      <c r="C1314">
        <v>66.21</v>
      </c>
      <c r="D1314" t="s">
        <v>13</v>
      </c>
      <c r="E1314" t="s">
        <v>77</v>
      </c>
      <c r="F1314" s="3">
        <v>58.8</v>
      </c>
      <c r="G1314" s="4">
        <v>42.59</v>
      </c>
      <c r="H1314">
        <f>MAX(IF(E1314=B1314,Scoring!$A$3-Scoring!$B$3*ABS(F1314-C1314),Scoring!$E$3-Scoring!$F$3*ABS((100-F1314)-C1314)),Scoring!$A$6)</f>
        <v>42.59</v>
      </c>
      <c r="I1314">
        <f t="shared" si="40"/>
      </c>
      <c r="K1314">
        <f t="shared" si="41"/>
        <v>58.8</v>
      </c>
    </row>
    <row r="1315" spans="1:11" ht="12.75">
      <c r="A1315">
        <v>58</v>
      </c>
      <c r="B1315" t="s">
        <v>77</v>
      </c>
      <c r="C1315">
        <v>66.21</v>
      </c>
      <c r="D1315" t="s">
        <v>19</v>
      </c>
      <c r="E1315" t="s">
        <v>77</v>
      </c>
      <c r="F1315" s="3">
        <v>58.69</v>
      </c>
      <c r="G1315" s="4">
        <v>42.48</v>
      </c>
      <c r="H1315">
        <f>MAX(IF(E1315=B1315,Scoring!$A$3-Scoring!$B$3*ABS(F1315-C1315),Scoring!$E$3-Scoring!$F$3*ABS((100-F1315)-C1315)),Scoring!$A$6)</f>
        <v>42.480000000000004</v>
      </c>
      <c r="I1315">
        <f t="shared" si="40"/>
      </c>
      <c r="K1315">
        <f t="shared" si="41"/>
        <v>58.69</v>
      </c>
    </row>
    <row r="1316" spans="1:11" ht="12.75">
      <c r="A1316">
        <v>58</v>
      </c>
      <c r="B1316" t="s">
        <v>77</v>
      </c>
      <c r="C1316">
        <v>66.21</v>
      </c>
      <c r="D1316" t="s">
        <v>94</v>
      </c>
      <c r="E1316" t="s">
        <v>77</v>
      </c>
      <c r="F1316" s="3">
        <v>58.62</v>
      </c>
      <c r="G1316" s="4">
        <v>42.41</v>
      </c>
      <c r="H1316">
        <f>MAX(IF(E1316=B1316,Scoring!$A$3-Scoring!$B$3*ABS(F1316-C1316),Scoring!$E$3-Scoring!$F$3*ABS((100-F1316)-C1316)),Scoring!$A$6)</f>
        <v>42.410000000000004</v>
      </c>
      <c r="I1316">
        <f t="shared" si="40"/>
      </c>
      <c r="K1316">
        <f t="shared" si="41"/>
        <v>58.62</v>
      </c>
    </row>
    <row r="1317" spans="1:11" ht="12.75">
      <c r="A1317">
        <v>58</v>
      </c>
      <c r="B1317" t="s">
        <v>77</v>
      </c>
      <c r="C1317">
        <v>66.21</v>
      </c>
      <c r="D1317" t="s">
        <v>43</v>
      </c>
      <c r="E1317" t="s">
        <v>77</v>
      </c>
      <c r="F1317" s="3">
        <v>58.43</v>
      </c>
      <c r="G1317" s="4">
        <v>42.22</v>
      </c>
      <c r="H1317">
        <f>MAX(IF(E1317=B1317,Scoring!$A$3-Scoring!$B$3*ABS(F1317-C1317),Scoring!$E$3-Scoring!$F$3*ABS((100-F1317)-C1317)),Scoring!$A$6)</f>
        <v>42.220000000000006</v>
      </c>
      <c r="I1317">
        <f t="shared" si="40"/>
      </c>
      <c r="K1317">
        <f t="shared" si="41"/>
        <v>58.43</v>
      </c>
    </row>
    <row r="1318" spans="1:11" ht="12.75">
      <c r="A1318">
        <v>58</v>
      </c>
      <c r="B1318" t="s">
        <v>77</v>
      </c>
      <c r="C1318">
        <v>66.21</v>
      </c>
      <c r="D1318" t="s">
        <v>35</v>
      </c>
      <c r="E1318" t="s">
        <v>77</v>
      </c>
      <c r="F1318" s="3">
        <v>57.98</v>
      </c>
      <c r="G1318" s="4">
        <v>41.77</v>
      </c>
      <c r="H1318">
        <f>MAX(IF(E1318=B1318,Scoring!$A$3-Scoring!$B$3*ABS(F1318-C1318),Scoring!$E$3-Scoring!$F$3*ABS((100-F1318)-C1318)),Scoring!$A$6)</f>
        <v>41.77</v>
      </c>
      <c r="I1318">
        <f t="shared" si="40"/>
      </c>
      <c r="K1318">
        <f t="shared" si="41"/>
        <v>57.98</v>
      </c>
    </row>
    <row r="1319" spans="1:11" ht="12.75">
      <c r="A1319">
        <v>58</v>
      </c>
      <c r="B1319" t="s">
        <v>77</v>
      </c>
      <c r="C1319">
        <v>66.21</v>
      </c>
      <c r="D1319" t="s">
        <v>14</v>
      </c>
      <c r="E1319" t="s">
        <v>77</v>
      </c>
      <c r="F1319" s="3">
        <v>57.75</v>
      </c>
      <c r="G1319" s="4">
        <v>41.54</v>
      </c>
      <c r="H1319">
        <f>MAX(IF(E1319=B1319,Scoring!$A$3-Scoring!$B$3*ABS(F1319-C1319),Scoring!$E$3-Scoring!$F$3*ABS((100-F1319)-C1319)),Scoring!$A$6)</f>
        <v>41.540000000000006</v>
      </c>
      <c r="I1319">
        <f t="shared" si="40"/>
      </c>
      <c r="K1319">
        <f t="shared" si="41"/>
        <v>57.75</v>
      </c>
    </row>
    <row r="1320" spans="1:11" ht="12.75">
      <c r="A1320">
        <v>58</v>
      </c>
      <c r="B1320" t="s">
        <v>77</v>
      </c>
      <c r="C1320">
        <v>66.21</v>
      </c>
      <c r="D1320" t="s">
        <v>12</v>
      </c>
      <c r="E1320" t="s">
        <v>77</v>
      </c>
      <c r="F1320" s="3">
        <v>56.63</v>
      </c>
      <c r="G1320" s="4">
        <v>40.42</v>
      </c>
      <c r="H1320">
        <f>MAX(IF(E1320=B1320,Scoring!$A$3-Scoring!$B$3*ABS(F1320-C1320),Scoring!$E$3-Scoring!$F$3*ABS((100-F1320)-C1320)),Scoring!$A$6)</f>
        <v>40.42000000000001</v>
      </c>
      <c r="I1320">
        <f t="shared" si="40"/>
      </c>
      <c r="K1320">
        <f t="shared" si="41"/>
        <v>56.63</v>
      </c>
    </row>
    <row r="1321" spans="1:11" ht="12.75">
      <c r="A1321">
        <v>58</v>
      </c>
      <c r="B1321" t="s">
        <v>77</v>
      </c>
      <c r="C1321">
        <v>66.21</v>
      </c>
      <c r="D1321" t="s">
        <v>18</v>
      </c>
      <c r="E1321" t="s">
        <v>77</v>
      </c>
      <c r="F1321" s="3">
        <v>56.55</v>
      </c>
      <c r="G1321" s="4">
        <v>40.34</v>
      </c>
      <c r="H1321">
        <f>MAX(IF(E1321=B1321,Scoring!$A$3-Scoring!$B$3*ABS(F1321-C1321),Scoring!$E$3-Scoring!$F$3*ABS((100-F1321)-C1321)),Scoring!$A$6)</f>
        <v>40.34</v>
      </c>
      <c r="I1321">
        <f t="shared" si="40"/>
      </c>
      <c r="K1321">
        <f t="shared" si="41"/>
        <v>56.55</v>
      </c>
    </row>
    <row r="1322" spans="1:11" ht="12.75">
      <c r="A1322">
        <v>58</v>
      </c>
      <c r="B1322" t="s">
        <v>77</v>
      </c>
      <c r="C1322">
        <v>66.21</v>
      </c>
      <c r="D1322" t="s">
        <v>52</v>
      </c>
      <c r="E1322" t="s">
        <v>77</v>
      </c>
      <c r="F1322" s="3">
        <v>56.46</v>
      </c>
      <c r="G1322" s="4">
        <v>40.25</v>
      </c>
      <c r="H1322">
        <f>MAX(IF(E1322=B1322,Scoring!$A$3-Scoring!$B$3*ABS(F1322-C1322),Scoring!$E$3-Scoring!$F$3*ABS((100-F1322)-C1322)),Scoring!$A$6)</f>
        <v>40.25000000000001</v>
      </c>
      <c r="I1322">
        <f t="shared" si="40"/>
      </c>
      <c r="K1322">
        <f t="shared" si="41"/>
        <v>56.46</v>
      </c>
    </row>
    <row r="1323" spans="1:11" ht="12.75">
      <c r="A1323">
        <v>58</v>
      </c>
      <c r="B1323" t="s">
        <v>77</v>
      </c>
      <c r="C1323">
        <v>66.21</v>
      </c>
      <c r="D1323" t="s">
        <v>28</v>
      </c>
      <c r="E1323" t="s">
        <v>77</v>
      </c>
      <c r="F1323" s="3">
        <v>56.18</v>
      </c>
      <c r="G1323" s="4">
        <v>39.97</v>
      </c>
      <c r="H1323">
        <f>MAX(IF(E1323=B1323,Scoring!$A$3-Scoring!$B$3*ABS(F1323-C1323),Scoring!$E$3-Scoring!$F$3*ABS((100-F1323)-C1323)),Scoring!$A$6)</f>
        <v>39.970000000000006</v>
      </c>
      <c r="I1323">
        <f t="shared" si="40"/>
      </c>
      <c r="K1323">
        <f t="shared" si="41"/>
        <v>56.18</v>
      </c>
    </row>
    <row r="1324" spans="1:11" ht="12.75">
      <c r="A1324">
        <v>58</v>
      </c>
      <c r="B1324" t="s">
        <v>77</v>
      </c>
      <c r="C1324">
        <v>66.21</v>
      </c>
      <c r="D1324" t="s">
        <v>21</v>
      </c>
      <c r="E1324" t="s">
        <v>77</v>
      </c>
      <c r="F1324" s="3">
        <v>55.98</v>
      </c>
      <c r="G1324" s="4">
        <v>39.77</v>
      </c>
      <c r="H1324">
        <f>MAX(IF(E1324=B1324,Scoring!$A$3-Scoring!$B$3*ABS(F1324-C1324),Scoring!$E$3-Scoring!$F$3*ABS((100-F1324)-C1324)),Scoring!$A$6)</f>
        <v>39.77</v>
      </c>
      <c r="I1324">
        <f t="shared" si="40"/>
      </c>
      <c r="K1324">
        <f t="shared" si="41"/>
        <v>55.98</v>
      </c>
    </row>
    <row r="1325" spans="1:11" ht="12.75">
      <c r="A1325">
        <v>58</v>
      </c>
      <c r="B1325" t="s">
        <v>77</v>
      </c>
      <c r="C1325">
        <v>66.21</v>
      </c>
      <c r="D1325" t="s">
        <v>91</v>
      </c>
      <c r="E1325" t="s">
        <v>77</v>
      </c>
      <c r="F1325" s="3">
        <v>55.5</v>
      </c>
      <c r="G1325" s="4">
        <v>39.29</v>
      </c>
      <c r="H1325">
        <f>MAX(IF(E1325=B1325,Scoring!$A$3-Scoring!$B$3*ABS(F1325-C1325),Scoring!$E$3-Scoring!$F$3*ABS((100-F1325)-C1325)),Scoring!$A$6)</f>
        <v>39.290000000000006</v>
      </c>
      <c r="I1325">
        <f t="shared" si="40"/>
      </c>
      <c r="K1325">
        <f t="shared" si="41"/>
        <v>55.5</v>
      </c>
    </row>
    <row r="1326" spans="1:11" ht="12.75">
      <c r="A1326">
        <v>58</v>
      </c>
      <c r="B1326" t="s">
        <v>77</v>
      </c>
      <c r="C1326">
        <v>66.21</v>
      </c>
      <c r="D1326" t="s">
        <v>47</v>
      </c>
      <c r="E1326" t="s">
        <v>77</v>
      </c>
      <c r="F1326" s="3">
        <v>55</v>
      </c>
      <c r="G1326" s="4">
        <v>38.79</v>
      </c>
      <c r="H1326">
        <f>MAX(IF(E1326=B1326,Scoring!$A$3-Scoring!$B$3*ABS(F1326-C1326),Scoring!$E$3-Scoring!$F$3*ABS((100-F1326)-C1326)),Scoring!$A$6)</f>
        <v>38.790000000000006</v>
      </c>
      <c r="I1326">
        <f t="shared" si="40"/>
      </c>
      <c r="K1326">
        <f t="shared" si="41"/>
        <v>55</v>
      </c>
    </row>
    <row r="1327" spans="1:11" ht="12.75">
      <c r="A1327">
        <v>58</v>
      </c>
      <c r="B1327" t="s">
        <v>77</v>
      </c>
      <c r="C1327">
        <v>66.21</v>
      </c>
      <c r="D1327" t="s">
        <v>81</v>
      </c>
      <c r="E1327" t="s">
        <v>77</v>
      </c>
      <c r="F1327" s="3">
        <v>54.7</v>
      </c>
      <c r="G1327" s="4">
        <v>38.49</v>
      </c>
      <c r="H1327">
        <f>MAX(IF(E1327=B1327,Scoring!$A$3-Scoring!$B$3*ABS(F1327-C1327),Scoring!$E$3-Scoring!$F$3*ABS((100-F1327)-C1327)),Scoring!$A$6)</f>
        <v>38.49000000000001</v>
      </c>
      <c r="I1327">
        <f t="shared" si="40"/>
      </c>
      <c r="K1327">
        <f t="shared" si="41"/>
        <v>54.7</v>
      </c>
    </row>
    <row r="1328" spans="1:11" ht="12.75">
      <c r="A1328">
        <v>58</v>
      </c>
      <c r="B1328" t="s">
        <v>77</v>
      </c>
      <c r="C1328">
        <v>66.21</v>
      </c>
      <c r="D1328" t="s">
        <v>105</v>
      </c>
      <c r="E1328" t="s">
        <v>77</v>
      </c>
      <c r="F1328" s="3">
        <v>54.7</v>
      </c>
      <c r="G1328" s="4">
        <v>38.49</v>
      </c>
      <c r="H1328">
        <f>MAX(IF(E1328=B1328,Scoring!$A$3-Scoring!$B$3*ABS(F1328-C1328),Scoring!$E$3-Scoring!$F$3*ABS((100-F1328)-C1328)),Scoring!$A$6)</f>
        <v>38.49000000000001</v>
      </c>
      <c r="I1328">
        <f t="shared" si="40"/>
      </c>
      <c r="K1328">
        <f t="shared" si="41"/>
        <v>54.7</v>
      </c>
    </row>
    <row r="1329" spans="1:11" ht="12.75">
      <c r="A1329">
        <v>58</v>
      </c>
      <c r="B1329" t="s">
        <v>77</v>
      </c>
      <c r="C1329">
        <v>66.21</v>
      </c>
      <c r="D1329" t="s">
        <v>27</v>
      </c>
      <c r="E1329" t="s">
        <v>77</v>
      </c>
      <c r="F1329" s="3">
        <v>54.11</v>
      </c>
      <c r="G1329" s="4">
        <v>37.9</v>
      </c>
      <c r="H1329">
        <f>MAX(IF(E1329=B1329,Scoring!$A$3-Scoring!$B$3*ABS(F1329-C1329),Scoring!$E$3-Scoring!$F$3*ABS((100-F1329)-C1329)),Scoring!$A$6)</f>
        <v>37.900000000000006</v>
      </c>
      <c r="I1329">
        <f t="shared" si="40"/>
      </c>
      <c r="K1329">
        <f t="shared" si="41"/>
        <v>54.11</v>
      </c>
    </row>
    <row r="1330" spans="1:11" ht="12.75">
      <c r="A1330">
        <v>58</v>
      </c>
      <c r="B1330" t="s">
        <v>77</v>
      </c>
      <c r="C1330">
        <v>66.21</v>
      </c>
      <c r="D1330" t="s">
        <v>38</v>
      </c>
      <c r="E1330" t="s">
        <v>77</v>
      </c>
      <c r="F1330" s="3">
        <v>54</v>
      </c>
      <c r="G1330" s="4">
        <v>37.79</v>
      </c>
      <c r="H1330">
        <f>MAX(IF(E1330=B1330,Scoring!$A$3-Scoring!$B$3*ABS(F1330-C1330),Scoring!$E$3-Scoring!$F$3*ABS((100-F1330)-C1330)),Scoring!$A$6)</f>
        <v>37.790000000000006</v>
      </c>
      <c r="I1330">
        <f t="shared" si="40"/>
      </c>
      <c r="K1330">
        <f t="shared" si="41"/>
        <v>54</v>
      </c>
    </row>
    <row r="1331" spans="1:11" ht="12.75">
      <c r="A1331">
        <v>58</v>
      </c>
      <c r="B1331" t="s">
        <v>77</v>
      </c>
      <c r="C1331">
        <v>66.21</v>
      </c>
      <c r="D1331" t="s">
        <v>33</v>
      </c>
      <c r="E1331" t="s">
        <v>77</v>
      </c>
      <c r="F1331" s="3">
        <v>53.11</v>
      </c>
      <c r="G1331" s="4">
        <v>36.9</v>
      </c>
      <c r="H1331">
        <f>MAX(IF(E1331=B1331,Scoring!$A$3-Scoring!$B$3*ABS(F1331-C1331),Scoring!$E$3-Scoring!$F$3*ABS((100-F1331)-C1331)),Scoring!$A$6)</f>
        <v>36.900000000000006</v>
      </c>
      <c r="I1331">
        <f t="shared" si="40"/>
      </c>
      <c r="K1331">
        <f t="shared" si="41"/>
        <v>53.11</v>
      </c>
    </row>
    <row r="1332" spans="1:11" ht="12.75">
      <c r="A1332">
        <v>58</v>
      </c>
      <c r="B1332" t="s">
        <v>77</v>
      </c>
      <c r="C1332">
        <v>66.21</v>
      </c>
      <c r="D1332" t="s">
        <v>40</v>
      </c>
      <c r="E1332" t="s">
        <v>77</v>
      </c>
      <c r="F1332" s="3">
        <v>52.54</v>
      </c>
      <c r="G1332" s="4">
        <v>36.33</v>
      </c>
      <c r="H1332">
        <f>MAX(IF(E1332=B1332,Scoring!$A$3-Scoring!$B$3*ABS(F1332-C1332),Scoring!$E$3-Scoring!$F$3*ABS((100-F1332)-C1332)),Scoring!$A$6)</f>
        <v>36.330000000000005</v>
      </c>
      <c r="I1332">
        <f t="shared" si="40"/>
      </c>
      <c r="K1332">
        <f t="shared" si="41"/>
        <v>52.54</v>
      </c>
    </row>
    <row r="1333" spans="1:11" ht="12.75">
      <c r="A1333">
        <v>58</v>
      </c>
      <c r="B1333" t="s">
        <v>77</v>
      </c>
      <c r="C1333">
        <v>66.21</v>
      </c>
      <c r="D1333" t="s">
        <v>10</v>
      </c>
      <c r="E1333" t="s">
        <v>77</v>
      </c>
      <c r="F1333" s="3">
        <v>52.17</v>
      </c>
      <c r="G1333" s="4">
        <v>35.96</v>
      </c>
      <c r="H1333">
        <f>MAX(IF(E1333=B1333,Scoring!$A$3-Scoring!$B$3*ABS(F1333-C1333),Scoring!$E$3-Scoring!$F$3*ABS((100-F1333)-C1333)),Scoring!$A$6)</f>
        <v>35.96000000000001</v>
      </c>
      <c r="I1333">
        <f t="shared" si="40"/>
      </c>
      <c r="K1333">
        <f t="shared" si="41"/>
        <v>52.17</v>
      </c>
    </row>
    <row r="1334" spans="1:11" ht="12.75">
      <c r="A1334">
        <v>59</v>
      </c>
      <c r="B1334" t="s">
        <v>100</v>
      </c>
      <c r="C1334">
        <v>61.6</v>
      </c>
      <c r="D1334" t="s">
        <v>91</v>
      </c>
      <c r="E1334" t="s">
        <v>100</v>
      </c>
      <c r="F1334" s="3">
        <v>56</v>
      </c>
      <c r="G1334" s="4">
        <v>44.4</v>
      </c>
      <c r="H1334">
        <f>MAX(IF(E1334=B1334,Scoring!$A$3-Scoring!$B$3*ABS(F1334-C1334),Scoring!$E$3-Scoring!$F$3*ABS((100-F1334)-C1334)),Scoring!$A$6)</f>
        <v>44.4</v>
      </c>
      <c r="I1334">
        <f t="shared" si="40"/>
      </c>
      <c r="K1334">
        <f t="shared" si="41"/>
        <v>56</v>
      </c>
    </row>
    <row r="1335" spans="1:11" ht="12.75">
      <c r="A1335">
        <v>59</v>
      </c>
      <c r="B1335" t="s">
        <v>100</v>
      </c>
      <c r="C1335">
        <v>61.6</v>
      </c>
      <c r="D1335" t="s">
        <v>37</v>
      </c>
      <c r="E1335" t="s">
        <v>100</v>
      </c>
      <c r="F1335" s="3">
        <v>56</v>
      </c>
      <c r="G1335" s="4">
        <v>44.4</v>
      </c>
      <c r="H1335">
        <f>MAX(IF(E1335=B1335,Scoring!$A$3-Scoring!$B$3*ABS(F1335-C1335),Scoring!$E$3-Scoring!$F$3*ABS((100-F1335)-C1335)),Scoring!$A$6)</f>
        <v>44.4</v>
      </c>
      <c r="I1335">
        <f t="shared" si="40"/>
      </c>
      <c r="K1335">
        <f t="shared" si="41"/>
        <v>56</v>
      </c>
    </row>
    <row r="1336" spans="1:11" ht="12.75">
      <c r="A1336">
        <v>59</v>
      </c>
      <c r="B1336" t="s">
        <v>100</v>
      </c>
      <c r="C1336">
        <v>61.6</v>
      </c>
      <c r="D1336" t="s">
        <v>19</v>
      </c>
      <c r="E1336" t="s">
        <v>100</v>
      </c>
      <c r="F1336" s="3">
        <v>53.92</v>
      </c>
      <c r="G1336" s="4">
        <v>42.32</v>
      </c>
      <c r="H1336">
        <f>MAX(IF(E1336=B1336,Scoring!$A$3-Scoring!$B$3*ABS(F1336-C1336),Scoring!$E$3-Scoring!$F$3*ABS((100-F1336)-C1336)),Scoring!$A$6)</f>
        <v>42.32</v>
      </c>
      <c r="I1336">
        <f t="shared" si="40"/>
      </c>
      <c r="K1336">
        <f t="shared" si="41"/>
        <v>53.92</v>
      </c>
    </row>
    <row r="1337" spans="1:11" ht="12.75">
      <c r="A1337">
        <v>59</v>
      </c>
      <c r="B1337" t="s">
        <v>100</v>
      </c>
      <c r="C1337">
        <v>61.6</v>
      </c>
      <c r="D1337" t="s">
        <v>5</v>
      </c>
      <c r="E1337" t="s">
        <v>100</v>
      </c>
      <c r="F1337" s="3">
        <v>53.89</v>
      </c>
      <c r="G1337" s="4">
        <v>42.29</v>
      </c>
      <c r="H1337">
        <f>MAX(IF(E1337=B1337,Scoring!$A$3-Scoring!$B$3*ABS(F1337-C1337),Scoring!$E$3-Scoring!$F$3*ABS((100-F1337)-C1337)),Scoring!$A$6)</f>
        <v>42.29</v>
      </c>
      <c r="I1337">
        <f t="shared" si="40"/>
      </c>
      <c r="K1337">
        <f t="shared" si="41"/>
        <v>53.89</v>
      </c>
    </row>
    <row r="1338" spans="1:11" ht="12.75">
      <c r="A1338">
        <v>59</v>
      </c>
      <c r="B1338" t="s">
        <v>100</v>
      </c>
      <c r="C1338">
        <v>61.6</v>
      </c>
      <c r="D1338" t="s">
        <v>56</v>
      </c>
      <c r="E1338" t="s">
        <v>100</v>
      </c>
      <c r="F1338" s="3">
        <v>53.66</v>
      </c>
      <c r="G1338" s="4">
        <v>42.06</v>
      </c>
      <c r="H1338">
        <f>MAX(IF(E1338=B1338,Scoring!$A$3-Scoring!$B$3*ABS(F1338-C1338),Scoring!$E$3-Scoring!$F$3*ABS((100-F1338)-C1338)),Scoring!$A$6)</f>
        <v>42.059999999999995</v>
      </c>
      <c r="I1338">
        <f t="shared" si="40"/>
      </c>
      <c r="K1338">
        <f t="shared" si="41"/>
        <v>53.66</v>
      </c>
    </row>
    <row r="1339" spans="1:11" ht="12.75">
      <c r="A1339">
        <v>59</v>
      </c>
      <c r="B1339" t="s">
        <v>100</v>
      </c>
      <c r="C1339">
        <v>61.6</v>
      </c>
      <c r="D1339" t="s">
        <v>13</v>
      </c>
      <c r="E1339" t="s">
        <v>100</v>
      </c>
      <c r="F1339" s="3">
        <v>52.77</v>
      </c>
      <c r="G1339" s="4">
        <v>41.17</v>
      </c>
      <c r="H1339">
        <f>MAX(IF(E1339=B1339,Scoring!$A$3-Scoring!$B$3*ABS(F1339-C1339),Scoring!$E$3-Scoring!$F$3*ABS((100-F1339)-C1339)),Scoring!$A$6)</f>
        <v>41.17</v>
      </c>
      <c r="I1339">
        <f t="shared" si="40"/>
      </c>
      <c r="K1339">
        <f t="shared" si="41"/>
        <v>52.77</v>
      </c>
    </row>
    <row r="1340" spans="1:11" ht="12.75">
      <c r="A1340">
        <v>59</v>
      </c>
      <c r="B1340" t="s">
        <v>100</v>
      </c>
      <c r="C1340">
        <v>61.6</v>
      </c>
      <c r="D1340" t="s">
        <v>17</v>
      </c>
      <c r="E1340" t="s">
        <v>100</v>
      </c>
      <c r="F1340" s="3">
        <v>52.11</v>
      </c>
      <c r="G1340" s="4">
        <v>40.51</v>
      </c>
      <c r="H1340">
        <f>MAX(IF(E1340=B1340,Scoring!$A$3-Scoring!$B$3*ABS(F1340-C1340),Scoring!$E$3-Scoring!$F$3*ABS((100-F1340)-C1340)),Scoring!$A$6)</f>
        <v>40.51</v>
      </c>
      <c r="I1340">
        <f t="shared" si="40"/>
      </c>
      <c r="K1340">
        <f t="shared" si="41"/>
        <v>52.11</v>
      </c>
    </row>
    <row r="1341" spans="1:11" ht="12.75">
      <c r="A1341">
        <v>59</v>
      </c>
      <c r="B1341" t="s">
        <v>100</v>
      </c>
      <c r="C1341">
        <v>61.6</v>
      </c>
      <c r="D1341" t="s">
        <v>110</v>
      </c>
      <c r="E1341" t="s">
        <v>100</v>
      </c>
      <c r="F1341" s="3">
        <v>52.03</v>
      </c>
      <c r="G1341" s="4">
        <v>40.43</v>
      </c>
      <c r="H1341">
        <f>MAX(IF(E1341=B1341,Scoring!$A$3-Scoring!$B$3*ABS(F1341-C1341),Scoring!$E$3-Scoring!$F$3*ABS((100-F1341)-C1341)),Scoring!$A$6)</f>
        <v>40.43</v>
      </c>
      <c r="I1341">
        <f t="shared" si="40"/>
      </c>
      <c r="K1341">
        <f t="shared" si="41"/>
        <v>52.03</v>
      </c>
    </row>
    <row r="1342" spans="1:11" ht="12.75">
      <c r="A1342">
        <v>59</v>
      </c>
      <c r="B1342" t="s">
        <v>100</v>
      </c>
      <c r="C1342">
        <v>61.6</v>
      </c>
      <c r="D1342" t="s">
        <v>43</v>
      </c>
      <c r="E1342" t="s">
        <v>100</v>
      </c>
      <c r="F1342" s="3">
        <v>51.82</v>
      </c>
      <c r="G1342" s="4">
        <v>40.22</v>
      </c>
      <c r="H1342">
        <f>MAX(IF(E1342=B1342,Scoring!$A$3-Scoring!$B$3*ABS(F1342-C1342),Scoring!$E$3-Scoring!$F$3*ABS((100-F1342)-C1342)),Scoring!$A$6)</f>
        <v>40.22</v>
      </c>
      <c r="I1342">
        <f t="shared" si="40"/>
      </c>
      <c r="K1342">
        <f t="shared" si="41"/>
        <v>51.82</v>
      </c>
    </row>
    <row r="1343" spans="1:11" ht="12.75">
      <c r="A1343">
        <v>59</v>
      </c>
      <c r="B1343" t="s">
        <v>100</v>
      </c>
      <c r="C1343">
        <v>61.6</v>
      </c>
      <c r="D1343" t="s">
        <v>103</v>
      </c>
      <c r="E1343" t="s">
        <v>100</v>
      </c>
      <c r="F1343" s="3">
        <v>51.7</v>
      </c>
      <c r="G1343" s="4">
        <v>40.1</v>
      </c>
      <c r="H1343">
        <f>MAX(IF(E1343=B1343,Scoring!$A$3-Scoring!$B$3*ABS(F1343-C1343),Scoring!$E$3-Scoring!$F$3*ABS((100-F1343)-C1343)),Scoring!$A$6)</f>
        <v>40.1</v>
      </c>
      <c r="I1343">
        <f t="shared" si="40"/>
      </c>
      <c r="K1343">
        <f t="shared" si="41"/>
        <v>51.7</v>
      </c>
    </row>
    <row r="1344" spans="1:11" ht="12.75">
      <c r="A1344">
        <v>59</v>
      </c>
      <c r="B1344" t="s">
        <v>100</v>
      </c>
      <c r="C1344">
        <v>61.6</v>
      </c>
      <c r="D1344" t="s">
        <v>94</v>
      </c>
      <c r="E1344" t="s">
        <v>100</v>
      </c>
      <c r="F1344" s="3">
        <v>51.23</v>
      </c>
      <c r="G1344" s="4">
        <v>39.63</v>
      </c>
      <c r="H1344">
        <f>MAX(IF(E1344=B1344,Scoring!$A$3-Scoring!$B$3*ABS(F1344-C1344),Scoring!$E$3-Scoring!$F$3*ABS((100-F1344)-C1344)),Scoring!$A$6)</f>
        <v>39.629999999999995</v>
      </c>
      <c r="I1344">
        <f t="shared" si="40"/>
      </c>
      <c r="K1344">
        <f t="shared" si="41"/>
        <v>51.23</v>
      </c>
    </row>
    <row r="1345" spans="1:11" ht="12.75">
      <c r="A1345">
        <v>59</v>
      </c>
      <c r="B1345" t="s">
        <v>100</v>
      </c>
      <c r="C1345">
        <v>61.6</v>
      </c>
      <c r="D1345" t="s">
        <v>81</v>
      </c>
      <c r="E1345" t="s">
        <v>100</v>
      </c>
      <c r="F1345" s="3">
        <v>51.07</v>
      </c>
      <c r="G1345" s="4">
        <v>39.47</v>
      </c>
      <c r="H1345">
        <f>MAX(IF(E1345=B1345,Scoring!$A$3-Scoring!$B$3*ABS(F1345-C1345),Scoring!$E$3-Scoring!$F$3*ABS((100-F1345)-C1345)),Scoring!$A$6)</f>
        <v>39.47</v>
      </c>
      <c r="I1345">
        <f t="shared" si="40"/>
      </c>
      <c r="K1345">
        <f t="shared" si="41"/>
        <v>51.07</v>
      </c>
    </row>
    <row r="1346" spans="1:11" ht="12.75">
      <c r="A1346">
        <v>59</v>
      </c>
      <c r="B1346" t="s">
        <v>100</v>
      </c>
      <c r="C1346">
        <v>61.6</v>
      </c>
      <c r="D1346" t="s">
        <v>26</v>
      </c>
      <c r="E1346" t="s">
        <v>100</v>
      </c>
      <c r="F1346" s="3">
        <v>50.99</v>
      </c>
      <c r="G1346" s="4">
        <v>39.39</v>
      </c>
      <c r="H1346">
        <f>MAX(IF(E1346=B1346,Scoring!$A$3-Scoring!$B$3*ABS(F1346-C1346),Scoring!$E$3-Scoring!$F$3*ABS((100-F1346)-C1346)),Scoring!$A$6)</f>
        <v>39.39</v>
      </c>
      <c r="I1346">
        <f aca="true" t="shared" si="42" ref="I1346:I1409">IF(H1346&lt;&gt;G1346,1,"")</f>
      </c>
      <c r="K1346">
        <f aca="true" t="shared" si="43" ref="K1346:K1409">IF(E1346=B1346,F1346,100-F1346)</f>
        <v>50.99</v>
      </c>
    </row>
    <row r="1347" spans="1:11" ht="12.75">
      <c r="A1347">
        <v>59</v>
      </c>
      <c r="B1347" t="s">
        <v>100</v>
      </c>
      <c r="C1347">
        <v>61.6</v>
      </c>
      <c r="D1347" t="s">
        <v>18</v>
      </c>
      <c r="E1347" t="s">
        <v>100</v>
      </c>
      <c r="F1347" s="3">
        <v>50.98</v>
      </c>
      <c r="G1347" s="4">
        <v>39.38</v>
      </c>
      <c r="H1347">
        <f>MAX(IF(E1347=B1347,Scoring!$A$3-Scoring!$B$3*ABS(F1347-C1347),Scoring!$E$3-Scoring!$F$3*ABS((100-F1347)-C1347)),Scoring!$A$6)</f>
        <v>39.379999999999995</v>
      </c>
      <c r="I1347">
        <f t="shared" si="42"/>
      </c>
      <c r="K1347">
        <f t="shared" si="43"/>
        <v>50.98</v>
      </c>
    </row>
    <row r="1348" spans="1:11" ht="12.75">
      <c r="A1348">
        <v>59</v>
      </c>
      <c r="B1348" t="s">
        <v>100</v>
      </c>
      <c r="C1348">
        <v>61.6</v>
      </c>
      <c r="D1348" t="s">
        <v>46</v>
      </c>
      <c r="E1348" t="s">
        <v>100</v>
      </c>
      <c r="F1348" s="3">
        <v>50.7</v>
      </c>
      <c r="G1348" s="4">
        <v>39.1</v>
      </c>
      <c r="H1348">
        <f>MAX(IF(E1348=B1348,Scoring!$A$3-Scoring!$B$3*ABS(F1348-C1348),Scoring!$E$3-Scoring!$F$3*ABS((100-F1348)-C1348)),Scoring!$A$6)</f>
        <v>39.1</v>
      </c>
      <c r="I1348">
        <f t="shared" si="42"/>
      </c>
      <c r="K1348">
        <f t="shared" si="43"/>
        <v>50.7</v>
      </c>
    </row>
    <row r="1349" spans="1:11" ht="12.75">
      <c r="A1349">
        <v>59</v>
      </c>
      <c r="B1349" t="s">
        <v>100</v>
      </c>
      <c r="C1349">
        <v>61.6</v>
      </c>
      <c r="D1349" t="s">
        <v>12</v>
      </c>
      <c r="E1349" t="s">
        <v>100</v>
      </c>
      <c r="F1349" s="3">
        <v>50.63</v>
      </c>
      <c r="G1349" s="4">
        <v>39.03</v>
      </c>
      <c r="H1349">
        <f>MAX(IF(E1349=B1349,Scoring!$A$3-Scoring!$B$3*ABS(F1349-C1349),Scoring!$E$3-Scoring!$F$3*ABS((100-F1349)-C1349)),Scoring!$A$6)</f>
        <v>39.03</v>
      </c>
      <c r="I1349">
        <f t="shared" si="42"/>
      </c>
      <c r="K1349">
        <f t="shared" si="43"/>
        <v>50.63</v>
      </c>
    </row>
    <row r="1350" spans="1:11" ht="12.75">
      <c r="A1350">
        <v>59</v>
      </c>
      <c r="B1350" t="s">
        <v>100</v>
      </c>
      <c r="C1350">
        <v>61.6</v>
      </c>
      <c r="D1350" t="s">
        <v>53</v>
      </c>
      <c r="E1350" t="s">
        <v>100</v>
      </c>
      <c r="F1350" s="3">
        <v>50.56</v>
      </c>
      <c r="G1350" s="4">
        <v>38.96</v>
      </c>
      <c r="H1350">
        <f>MAX(IF(E1350=B1350,Scoring!$A$3-Scoring!$B$3*ABS(F1350-C1350),Scoring!$E$3-Scoring!$F$3*ABS((100-F1350)-C1350)),Scoring!$A$6)</f>
        <v>38.96</v>
      </c>
      <c r="I1350">
        <f t="shared" si="42"/>
      </c>
      <c r="K1350">
        <f t="shared" si="43"/>
        <v>50.56</v>
      </c>
    </row>
    <row r="1351" spans="1:11" ht="12.75">
      <c r="A1351">
        <v>59</v>
      </c>
      <c r="B1351" t="s">
        <v>100</v>
      </c>
      <c r="C1351">
        <v>61.6</v>
      </c>
      <c r="D1351" t="s">
        <v>36</v>
      </c>
      <c r="E1351" t="s">
        <v>100</v>
      </c>
      <c r="F1351" s="3">
        <v>50.53</v>
      </c>
      <c r="G1351" s="4">
        <v>38.93</v>
      </c>
      <c r="H1351">
        <f>MAX(IF(E1351=B1351,Scoring!$A$3-Scoring!$B$3*ABS(F1351-C1351),Scoring!$E$3-Scoring!$F$3*ABS((100-F1351)-C1351)),Scoring!$A$6)</f>
        <v>38.93</v>
      </c>
      <c r="I1351">
        <f t="shared" si="42"/>
      </c>
      <c r="K1351">
        <f t="shared" si="43"/>
        <v>50.53</v>
      </c>
    </row>
    <row r="1352" spans="1:11" ht="12.75">
      <c r="A1352">
        <v>59</v>
      </c>
      <c r="B1352" t="s">
        <v>100</v>
      </c>
      <c r="C1352">
        <v>61.6</v>
      </c>
      <c r="D1352" t="s">
        <v>34</v>
      </c>
      <c r="E1352" t="s">
        <v>100</v>
      </c>
      <c r="F1352" s="3">
        <v>50.43</v>
      </c>
      <c r="G1352" s="4">
        <v>38.83</v>
      </c>
      <c r="H1352">
        <f>MAX(IF(E1352=B1352,Scoring!$A$3-Scoring!$B$3*ABS(F1352-C1352),Scoring!$E$3-Scoring!$F$3*ABS((100-F1352)-C1352)),Scoring!$A$6)</f>
        <v>38.83</v>
      </c>
      <c r="I1352">
        <f t="shared" si="42"/>
      </c>
      <c r="K1352">
        <f t="shared" si="43"/>
        <v>50.43</v>
      </c>
    </row>
    <row r="1353" spans="1:11" ht="12.75">
      <c r="A1353">
        <v>59</v>
      </c>
      <c r="B1353" t="s">
        <v>100</v>
      </c>
      <c r="C1353">
        <v>61.6</v>
      </c>
      <c r="D1353" t="s">
        <v>52</v>
      </c>
      <c r="E1353" t="s">
        <v>100</v>
      </c>
      <c r="F1353" s="3">
        <v>50.13</v>
      </c>
      <c r="G1353" s="4">
        <v>38.53</v>
      </c>
      <c r="H1353">
        <f>MAX(IF(E1353=B1353,Scoring!$A$3-Scoring!$B$3*ABS(F1353-C1353),Scoring!$E$3-Scoring!$F$3*ABS((100-F1353)-C1353)),Scoring!$A$6)</f>
        <v>38.53</v>
      </c>
      <c r="I1353">
        <f t="shared" si="42"/>
      </c>
      <c r="K1353">
        <f t="shared" si="43"/>
        <v>50.13</v>
      </c>
    </row>
    <row r="1354" spans="1:11" ht="12.75">
      <c r="A1354">
        <v>59</v>
      </c>
      <c r="B1354" t="s">
        <v>100</v>
      </c>
      <c r="C1354">
        <v>61.6</v>
      </c>
      <c r="D1354" t="s">
        <v>20</v>
      </c>
      <c r="E1354" t="s">
        <v>100</v>
      </c>
      <c r="F1354" s="3">
        <v>50.1</v>
      </c>
      <c r="G1354" s="4">
        <v>38.5</v>
      </c>
      <c r="H1354">
        <f>MAX(IF(E1354=B1354,Scoring!$A$3-Scoring!$B$3*ABS(F1354-C1354),Scoring!$E$3-Scoring!$F$3*ABS((100-F1354)-C1354)),Scoring!$A$6)</f>
        <v>38.5</v>
      </c>
      <c r="I1354">
        <f t="shared" si="42"/>
      </c>
      <c r="K1354">
        <f t="shared" si="43"/>
        <v>50.1</v>
      </c>
    </row>
    <row r="1355" spans="1:11" ht="12.75">
      <c r="A1355">
        <v>59</v>
      </c>
      <c r="B1355" t="s">
        <v>100</v>
      </c>
      <c r="C1355">
        <v>61.6</v>
      </c>
      <c r="D1355" t="s">
        <v>105</v>
      </c>
      <c r="E1355" t="s">
        <v>100</v>
      </c>
      <c r="F1355" s="3">
        <v>50.1</v>
      </c>
      <c r="G1355" s="4">
        <v>38.5</v>
      </c>
      <c r="H1355">
        <f>MAX(IF(E1355=B1355,Scoring!$A$3-Scoring!$B$3*ABS(F1355-C1355),Scoring!$E$3-Scoring!$F$3*ABS((100-F1355)-C1355)),Scoring!$A$6)</f>
        <v>38.5</v>
      </c>
      <c r="I1355">
        <f t="shared" si="42"/>
      </c>
      <c r="K1355">
        <f t="shared" si="43"/>
        <v>50.1</v>
      </c>
    </row>
    <row r="1356" spans="1:11" ht="12.75">
      <c r="A1356">
        <v>59</v>
      </c>
      <c r="B1356" t="s">
        <v>100</v>
      </c>
      <c r="C1356">
        <v>61.6</v>
      </c>
      <c r="D1356" t="s">
        <v>28</v>
      </c>
      <c r="E1356" t="s">
        <v>100</v>
      </c>
      <c r="F1356" s="3">
        <v>50.04</v>
      </c>
      <c r="G1356" s="4">
        <v>38.44</v>
      </c>
      <c r="H1356">
        <f>MAX(IF(E1356=B1356,Scoring!$A$3-Scoring!$B$3*ABS(F1356-C1356),Scoring!$E$3-Scoring!$F$3*ABS((100-F1356)-C1356)),Scoring!$A$6)</f>
        <v>38.44</v>
      </c>
      <c r="I1356">
        <f t="shared" si="42"/>
      </c>
      <c r="K1356">
        <f t="shared" si="43"/>
        <v>50.04</v>
      </c>
    </row>
    <row r="1357" spans="1:11" ht="12.75">
      <c r="A1357">
        <v>59</v>
      </c>
      <c r="B1357" t="s">
        <v>100</v>
      </c>
      <c r="C1357">
        <v>61.6</v>
      </c>
      <c r="D1357" t="s">
        <v>32</v>
      </c>
      <c r="E1357" t="s">
        <v>100</v>
      </c>
      <c r="F1357" s="3">
        <v>50.01</v>
      </c>
      <c r="G1357" s="4">
        <v>38.41</v>
      </c>
      <c r="H1357">
        <f>MAX(IF(E1357=B1357,Scoring!$A$3-Scoring!$B$3*ABS(F1357-C1357),Scoring!$E$3-Scoring!$F$3*ABS((100-F1357)-C1357)),Scoring!$A$6)</f>
        <v>38.41</v>
      </c>
      <c r="I1357">
        <f t="shared" si="42"/>
      </c>
      <c r="K1357">
        <f t="shared" si="43"/>
        <v>50.01</v>
      </c>
    </row>
    <row r="1358" spans="1:11" ht="12.75">
      <c r="A1358">
        <v>59</v>
      </c>
      <c r="B1358" t="s">
        <v>100</v>
      </c>
      <c r="C1358">
        <v>61.6</v>
      </c>
      <c r="D1358" t="s">
        <v>29</v>
      </c>
      <c r="E1358" t="s">
        <v>90</v>
      </c>
      <c r="F1358" s="3">
        <v>50</v>
      </c>
      <c r="G1358" s="4">
        <v>13.4</v>
      </c>
      <c r="H1358">
        <f>MAX(IF(E1358=B1358,Scoring!$A$3-Scoring!$B$3*ABS(F1358-C1358),Scoring!$E$3-Scoring!$F$3*ABS((100-F1358)-C1358)),Scoring!$A$6)</f>
        <v>13.399999999999999</v>
      </c>
      <c r="I1358">
        <f t="shared" si="42"/>
      </c>
      <c r="K1358">
        <f t="shared" si="43"/>
        <v>50</v>
      </c>
    </row>
    <row r="1359" spans="1:11" ht="12.75">
      <c r="A1359">
        <v>59</v>
      </c>
      <c r="B1359" t="s">
        <v>100</v>
      </c>
      <c r="C1359">
        <v>61.6</v>
      </c>
      <c r="D1359" t="s">
        <v>33</v>
      </c>
      <c r="E1359" t="s">
        <v>90</v>
      </c>
      <c r="F1359" s="3">
        <v>50.01</v>
      </c>
      <c r="G1359" s="4">
        <v>13.39</v>
      </c>
      <c r="H1359">
        <f>MAX(IF(E1359=B1359,Scoring!$A$3-Scoring!$B$3*ABS(F1359-C1359),Scoring!$E$3-Scoring!$F$3*ABS((100-F1359)-C1359)),Scoring!$A$6)</f>
        <v>13.39</v>
      </c>
      <c r="I1359">
        <f t="shared" si="42"/>
      </c>
      <c r="K1359">
        <f t="shared" si="43"/>
        <v>49.99</v>
      </c>
    </row>
    <row r="1360" spans="1:11" ht="12.75">
      <c r="A1360">
        <v>59</v>
      </c>
      <c r="B1360" t="s">
        <v>100</v>
      </c>
      <c r="C1360">
        <v>61.6</v>
      </c>
      <c r="D1360" t="s">
        <v>15</v>
      </c>
      <c r="E1360" t="s">
        <v>90</v>
      </c>
      <c r="F1360" s="3">
        <v>50.02</v>
      </c>
      <c r="G1360" s="4">
        <v>13.38</v>
      </c>
      <c r="H1360">
        <f>MAX(IF(E1360=B1360,Scoring!$A$3-Scoring!$B$3*ABS(F1360-C1360),Scoring!$E$3-Scoring!$F$3*ABS((100-F1360)-C1360)),Scoring!$A$6)</f>
        <v>13.379999999999995</v>
      </c>
      <c r="I1360">
        <f t="shared" si="42"/>
      </c>
      <c r="K1360">
        <f t="shared" si="43"/>
        <v>49.98</v>
      </c>
    </row>
    <row r="1361" spans="1:11" ht="12.75">
      <c r="A1361">
        <v>59</v>
      </c>
      <c r="B1361" t="s">
        <v>100</v>
      </c>
      <c r="C1361">
        <v>61.6</v>
      </c>
      <c r="D1361" t="s">
        <v>35</v>
      </c>
      <c r="E1361" t="s">
        <v>90</v>
      </c>
      <c r="F1361" s="3">
        <v>50.02</v>
      </c>
      <c r="G1361" s="4">
        <v>13.38</v>
      </c>
      <c r="H1361">
        <f>MAX(IF(E1361=B1361,Scoring!$A$3-Scoring!$B$3*ABS(F1361-C1361),Scoring!$E$3-Scoring!$F$3*ABS((100-F1361)-C1361)),Scoring!$A$6)</f>
        <v>13.379999999999995</v>
      </c>
      <c r="I1361">
        <f t="shared" si="42"/>
      </c>
      <c r="K1361">
        <f t="shared" si="43"/>
        <v>49.98</v>
      </c>
    </row>
    <row r="1362" spans="1:11" ht="12.75">
      <c r="A1362">
        <v>59</v>
      </c>
      <c r="B1362" t="s">
        <v>100</v>
      </c>
      <c r="C1362">
        <v>61.6</v>
      </c>
      <c r="D1362" t="s">
        <v>8</v>
      </c>
      <c r="E1362" t="s">
        <v>90</v>
      </c>
      <c r="F1362" s="3">
        <v>50.02</v>
      </c>
      <c r="G1362" s="4">
        <v>13.38</v>
      </c>
      <c r="H1362">
        <f>MAX(IF(E1362=B1362,Scoring!$A$3-Scoring!$B$3*ABS(F1362-C1362),Scoring!$E$3-Scoring!$F$3*ABS((100-F1362)-C1362)),Scoring!$A$6)</f>
        <v>13.379999999999995</v>
      </c>
      <c r="I1362">
        <f t="shared" si="42"/>
      </c>
      <c r="K1362">
        <f t="shared" si="43"/>
        <v>49.98</v>
      </c>
    </row>
    <row r="1363" spans="1:11" ht="12.75">
      <c r="A1363">
        <v>59</v>
      </c>
      <c r="B1363" t="s">
        <v>100</v>
      </c>
      <c r="C1363">
        <v>61.6</v>
      </c>
      <c r="D1363" t="s">
        <v>38</v>
      </c>
      <c r="E1363" t="s">
        <v>90</v>
      </c>
      <c r="F1363" s="3">
        <v>50.07</v>
      </c>
      <c r="G1363" s="4">
        <v>13.33</v>
      </c>
      <c r="H1363">
        <f>MAX(IF(E1363=B1363,Scoring!$A$3-Scoring!$B$3*ABS(F1363-C1363),Scoring!$E$3-Scoring!$F$3*ABS((100-F1363)-C1363)),Scoring!$A$6)</f>
        <v>13.329999999999998</v>
      </c>
      <c r="I1363">
        <f t="shared" si="42"/>
      </c>
      <c r="K1363">
        <f t="shared" si="43"/>
        <v>49.93</v>
      </c>
    </row>
    <row r="1364" spans="1:11" ht="12.75">
      <c r="A1364">
        <v>59</v>
      </c>
      <c r="B1364" t="s">
        <v>100</v>
      </c>
      <c r="C1364">
        <v>61.6</v>
      </c>
      <c r="D1364" t="s">
        <v>27</v>
      </c>
      <c r="E1364" t="s">
        <v>90</v>
      </c>
      <c r="F1364" s="3">
        <v>50.08</v>
      </c>
      <c r="G1364" s="4">
        <v>13.32</v>
      </c>
      <c r="H1364">
        <f>MAX(IF(E1364=B1364,Scoring!$A$3-Scoring!$B$3*ABS(F1364-C1364),Scoring!$E$3-Scoring!$F$3*ABS((100-F1364)-C1364)),Scoring!$A$6)</f>
        <v>13.32</v>
      </c>
      <c r="I1364">
        <f t="shared" si="42"/>
      </c>
      <c r="K1364">
        <f t="shared" si="43"/>
        <v>49.92</v>
      </c>
    </row>
    <row r="1365" spans="1:11" ht="12.75">
      <c r="A1365">
        <v>59</v>
      </c>
      <c r="B1365" t="s">
        <v>100</v>
      </c>
      <c r="C1365">
        <v>61.6</v>
      </c>
      <c r="D1365" t="s">
        <v>49</v>
      </c>
      <c r="E1365" t="s">
        <v>90</v>
      </c>
      <c r="F1365" s="3">
        <v>50.09</v>
      </c>
      <c r="G1365" s="4">
        <v>13.31</v>
      </c>
      <c r="H1365">
        <f>MAX(IF(E1365=B1365,Scoring!$A$3-Scoring!$B$3*ABS(F1365-C1365),Scoring!$E$3-Scoring!$F$3*ABS((100-F1365)-C1365)),Scoring!$A$6)</f>
        <v>13.309999999999995</v>
      </c>
      <c r="I1365">
        <f t="shared" si="42"/>
      </c>
      <c r="K1365">
        <f t="shared" si="43"/>
        <v>49.91</v>
      </c>
    </row>
    <row r="1366" spans="1:11" ht="12.75">
      <c r="A1366">
        <v>59</v>
      </c>
      <c r="B1366" t="s">
        <v>100</v>
      </c>
      <c r="C1366">
        <v>61.6</v>
      </c>
      <c r="D1366" t="s">
        <v>47</v>
      </c>
      <c r="E1366" t="s">
        <v>90</v>
      </c>
      <c r="F1366" s="3">
        <v>50.1</v>
      </c>
      <c r="G1366" s="4">
        <v>13.3</v>
      </c>
      <c r="H1366">
        <f>MAX(IF(E1366=B1366,Scoring!$A$3-Scoring!$B$3*ABS(F1366-C1366),Scoring!$E$3-Scoring!$F$3*ABS((100-F1366)-C1366)),Scoring!$A$6)</f>
        <v>13.299999999999997</v>
      </c>
      <c r="I1366">
        <f t="shared" si="42"/>
      </c>
      <c r="K1366">
        <f t="shared" si="43"/>
        <v>49.9</v>
      </c>
    </row>
    <row r="1367" spans="1:11" ht="12.75">
      <c r="A1367">
        <v>59</v>
      </c>
      <c r="B1367" t="s">
        <v>100</v>
      </c>
      <c r="C1367">
        <v>61.6</v>
      </c>
      <c r="D1367" t="s">
        <v>14</v>
      </c>
      <c r="E1367" t="s">
        <v>90</v>
      </c>
      <c r="F1367" s="3">
        <v>50.11</v>
      </c>
      <c r="G1367" s="4">
        <v>13.29</v>
      </c>
      <c r="H1367">
        <f>MAX(IF(E1367=B1367,Scoring!$A$3-Scoring!$B$3*ABS(F1367-C1367),Scoring!$E$3-Scoring!$F$3*ABS((100-F1367)-C1367)),Scoring!$A$6)</f>
        <v>13.29</v>
      </c>
      <c r="I1367">
        <f t="shared" si="42"/>
      </c>
      <c r="K1367">
        <f t="shared" si="43"/>
        <v>49.89</v>
      </c>
    </row>
    <row r="1368" spans="1:11" ht="12.75">
      <c r="A1368">
        <v>59</v>
      </c>
      <c r="B1368" t="s">
        <v>100</v>
      </c>
      <c r="C1368">
        <v>61.6</v>
      </c>
      <c r="D1368" t="s">
        <v>40</v>
      </c>
      <c r="E1368" t="s">
        <v>90</v>
      </c>
      <c r="F1368" s="3">
        <v>50.15</v>
      </c>
      <c r="G1368" s="4">
        <v>13.25</v>
      </c>
      <c r="H1368">
        <f>MAX(IF(E1368=B1368,Scoring!$A$3-Scoring!$B$3*ABS(F1368-C1368),Scoring!$E$3-Scoring!$F$3*ABS((100-F1368)-C1368)),Scoring!$A$6)</f>
        <v>13.25</v>
      </c>
      <c r="I1368">
        <f t="shared" si="42"/>
      </c>
      <c r="K1368">
        <f t="shared" si="43"/>
        <v>49.85</v>
      </c>
    </row>
    <row r="1369" spans="1:11" ht="12.75">
      <c r="A1369">
        <v>59</v>
      </c>
      <c r="B1369" t="s">
        <v>100</v>
      </c>
      <c r="C1369">
        <v>61.6</v>
      </c>
      <c r="D1369" t="s">
        <v>10</v>
      </c>
      <c r="E1369" t="s">
        <v>90</v>
      </c>
      <c r="F1369" s="3">
        <v>50.2</v>
      </c>
      <c r="G1369" s="4">
        <v>13.2</v>
      </c>
      <c r="H1369">
        <f>MAX(IF(E1369=B1369,Scoring!$A$3-Scoring!$B$3*ABS(F1369-C1369),Scoring!$E$3-Scoring!$F$3*ABS((100-F1369)-C1369)),Scoring!$A$6)</f>
        <v>13.199999999999996</v>
      </c>
      <c r="I1369">
        <f t="shared" si="42"/>
      </c>
      <c r="K1369">
        <f t="shared" si="43"/>
        <v>49.8</v>
      </c>
    </row>
    <row r="1370" spans="1:11" ht="12.75">
      <c r="A1370">
        <v>59</v>
      </c>
      <c r="B1370" t="s">
        <v>100</v>
      </c>
      <c r="C1370">
        <v>61.6</v>
      </c>
      <c r="D1370" t="s">
        <v>70</v>
      </c>
      <c r="E1370" t="s">
        <v>90</v>
      </c>
      <c r="F1370" s="3">
        <v>50.73</v>
      </c>
      <c r="G1370" s="4">
        <v>12.67</v>
      </c>
      <c r="H1370">
        <f>MAX(IF(E1370=B1370,Scoring!$A$3-Scoring!$B$3*ABS(F1370-C1370),Scoring!$E$3-Scoring!$F$3*ABS((100-F1370)-C1370)),Scoring!$A$6)</f>
        <v>12.670000000000002</v>
      </c>
      <c r="I1370">
        <f t="shared" si="42"/>
      </c>
      <c r="K1370">
        <f t="shared" si="43"/>
        <v>49.27</v>
      </c>
    </row>
    <row r="1371" spans="1:11" ht="12.75">
      <c r="A1371">
        <v>59</v>
      </c>
      <c r="B1371" t="s">
        <v>100</v>
      </c>
      <c r="C1371">
        <v>61.6</v>
      </c>
      <c r="D1371" t="s">
        <v>21</v>
      </c>
      <c r="E1371" t="s">
        <v>90</v>
      </c>
      <c r="F1371" s="3">
        <v>50.83</v>
      </c>
      <c r="G1371" s="4">
        <v>12.57</v>
      </c>
      <c r="H1371">
        <f>MAX(IF(E1371=B1371,Scoring!$A$3-Scoring!$B$3*ABS(F1371-C1371),Scoring!$E$3-Scoring!$F$3*ABS((100-F1371)-C1371)),Scoring!$A$6)</f>
        <v>12.57</v>
      </c>
      <c r="I1371">
        <f t="shared" si="42"/>
      </c>
      <c r="K1371">
        <f t="shared" si="43"/>
        <v>49.17</v>
      </c>
    </row>
    <row r="1372" spans="1:11" ht="12.75">
      <c r="A1372">
        <v>59</v>
      </c>
      <c r="B1372" t="s">
        <v>100</v>
      </c>
      <c r="C1372">
        <v>61.6</v>
      </c>
      <c r="D1372" t="s">
        <v>45</v>
      </c>
      <c r="E1372" t="s">
        <v>90</v>
      </c>
      <c r="F1372" s="3">
        <v>51.34</v>
      </c>
      <c r="G1372" s="4">
        <v>12.06</v>
      </c>
      <c r="H1372">
        <f>MAX(IF(E1372=B1372,Scoring!$A$3-Scoring!$B$3*ABS(F1372-C1372),Scoring!$E$3-Scoring!$F$3*ABS((100-F1372)-C1372)),Scoring!$A$6)</f>
        <v>12.059999999999995</v>
      </c>
      <c r="I1372">
        <f t="shared" si="42"/>
      </c>
      <c r="K1372">
        <f t="shared" si="43"/>
        <v>48.66</v>
      </c>
    </row>
    <row r="1373" spans="1:11" ht="12.75">
      <c r="A1373">
        <v>60</v>
      </c>
      <c r="B1373" t="s">
        <v>108</v>
      </c>
      <c r="C1373">
        <v>53.5</v>
      </c>
      <c r="D1373" t="s">
        <v>105</v>
      </c>
      <c r="E1373" t="s">
        <v>108</v>
      </c>
      <c r="F1373" s="3">
        <v>53.5</v>
      </c>
      <c r="G1373" s="4">
        <v>50</v>
      </c>
      <c r="H1373">
        <f>MAX(IF(E1373=B1373,Scoring!$A$3-Scoring!$B$3*ABS(F1373-C1373),Scoring!$E$3-Scoring!$F$3*ABS((100-F1373)-C1373)),Scoring!$A$6)</f>
        <v>50</v>
      </c>
      <c r="I1373">
        <f t="shared" si="42"/>
      </c>
      <c r="K1373">
        <f t="shared" si="43"/>
        <v>53.5</v>
      </c>
    </row>
    <row r="1374" spans="1:11" ht="12.75">
      <c r="A1374">
        <v>60</v>
      </c>
      <c r="B1374" t="s">
        <v>108</v>
      </c>
      <c r="C1374">
        <v>53.5</v>
      </c>
      <c r="D1374" t="s">
        <v>12</v>
      </c>
      <c r="E1374" t="s">
        <v>108</v>
      </c>
      <c r="F1374" s="3">
        <v>53.63</v>
      </c>
      <c r="G1374" s="4">
        <v>49.87</v>
      </c>
      <c r="H1374">
        <f>MAX(IF(E1374=B1374,Scoring!$A$3-Scoring!$B$3*ABS(F1374-C1374),Scoring!$E$3-Scoring!$F$3*ABS((100-F1374)-C1374)),Scoring!$A$6)</f>
        <v>49.87</v>
      </c>
      <c r="I1374">
        <f t="shared" si="42"/>
      </c>
      <c r="K1374">
        <f t="shared" si="43"/>
        <v>53.63</v>
      </c>
    </row>
    <row r="1375" spans="1:11" ht="12.75">
      <c r="A1375">
        <v>60</v>
      </c>
      <c r="B1375" t="s">
        <v>108</v>
      </c>
      <c r="C1375">
        <v>53.5</v>
      </c>
      <c r="D1375" t="s">
        <v>45</v>
      </c>
      <c r="E1375" t="s">
        <v>108</v>
      </c>
      <c r="F1375" s="3">
        <v>53.69</v>
      </c>
      <c r="G1375" s="4">
        <v>49.81</v>
      </c>
      <c r="H1375">
        <f>MAX(IF(E1375=B1375,Scoring!$A$3-Scoring!$B$3*ABS(F1375-C1375),Scoring!$E$3-Scoring!$F$3*ABS((100-F1375)-C1375)),Scoring!$A$6)</f>
        <v>49.81</v>
      </c>
      <c r="I1375">
        <f t="shared" si="42"/>
      </c>
      <c r="K1375">
        <f t="shared" si="43"/>
        <v>53.69</v>
      </c>
    </row>
    <row r="1376" spans="1:11" ht="12.75">
      <c r="A1376">
        <v>60</v>
      </c>
      <c r="B1376" t="s">
        <v>108</v>
      </c>
      <c r="C1376">
        <v>53.5</v>
      </c>
      <c r="D1376" t="s">
        <v>10</v>
      </c>
      <c r="E1376" t="s">
        <v>108</v>
      </c>
      <c r="F1376" s="3">
        <v>53.28</v>
      </c>
      <c r="G1376" s="4">
        <v>49.78</v>
      </c>
      <c r="H1376">
        <f>MAX(IF(E1376=B1376,Scoring!$A$3-Scoring!$B$3*ABS(F1376-C1376),Scoring!$E$3-Scoring!$F$3*ABS((100-F1376)-C1376)),Scoring!$A$6)</f>
        <v>49.78</v>
      </c>
      <c r="I1376">
        <f t="shared" si="42"/>
      </c>
      <c r="K1376">
        <f t="shared" si="43"/>
        <v>53.28</v>
      </c>
    </row>
    <row r="1377" spans="1:11" ht="12.75">
      <c r="A1377">
        <v>60</v>
      </c>
      <c r="B1377" t="s">
        <v>108</v>
      </c>
      <c r="C1377">
        <v>53.5</v>
      </c>
      <c r="D1377" t="s">
        <v>47</v>
      </c>
      <c r="E1377" t="s">
        <v>108</v>
      </c>
      <c r="F1377" s="3">
        <v>53.25</v>
      </c>
      <c r="G1377" s="4">
        <v>49.75</v>
      </c>
      <c r="H1377">
        <f>MAX(IF(E1377=B1377,Scoring!$A$3-Scoring!$B$3*ABS(F1377-C1377),Scoring!$E$3-Scoring!$F$3*ABS((100-F1377)-C1377)),Scoring!$A$6)</f>
        <v>49.75</v>
      </c>
      <c r="I1377">
        <f t="shared" si="42"/>
      </c>
      <c r="K1377">
        <f t="shared" si="43"/>
        <v>53.25</v>
      </c>
    </row>
    <row r="1378" spans="1:11" ht="12.75">
      <c r="A1378">
        <v>60</v>
      </c>
      <c r="B1378" t="s">
        <v>108</v>
      </c>
      <c r="C1378">
        <v>53.5</v>
      </c>
      <c r="D1378" t="s">
        <v>21</v>
      </c>
      <c r="E1378" t="s">
        <v>108</v>
      </c>
      <c r="F1378" s="3">
        <v>53.21</v>
      </c>
      <c r="G1378" s="4">
        <v>49.71</v>
      </c>
      <c r="H1378">
        <f>MAX(IF(E1378=B1378,Scoring!$A$3-Scoring!$B$3*ABS(F1378-C1378),Scoring!$E$3-Scoring!$F$3*ABS((100-F1378)-C1378)),Scoring!$A$6)</f>
        <v>49.71</v>
      </c>
      <c r="I1378">
        <f t="shared" si="42"/>
      </c>
      <c r="K1378">
        <f t="shared" si="43"/>
        <v>53.21</v>
      </c>
    </row>
    <row r="1379" spans="1:11" ht="12.75">
      <c r="A1379">
        <v>60</v>
      </c>
      <c r="B1379" t="s">
        <v>108</v>
      </c>
      <c r="C1379">
        <v>53.5</v>
      </c>
      <c r="D1379" t="s">
        <v>110</v>
      </c>
      <c r="E1379" t="s">
        <v>108</v>
      </c>
      <c r="F1379" s="3">
        <v>53.81</v>
      </c>
      <c r="G1379" s="4">
        <v>49.69</v>
      </c>
      <c r="H1379">
        <f>MAX(IF(E1379=B1379,Scoring!$A$3-Scoring!$B$3*ABS(F1379-C1379),Scoring!$E$3-Scoring!$F$3*ABS((100-F1379)-C1379)),Scoring!$A$6)</f>
        <v>49.69</v>
      </c>
      <c r="I1379">
        <f t="shared" si="42"/>
      </c>
      <c r="K1379">
        <f t="shared" si="43"/>
        <v>53.81</v>
      </c>
    </row>
    <row r="1380" spans="1:11" ht="12.75">
      <c r="A1380">
        <v>60</v>
      </c>
      <c r="B1380" t="s">
        <v>108</v>
      </c>
      <c r="C1380">
        <v>53.5</v>
      </c>
      <c r="D1380" t="s">
        <v>103</v>
      </c>
      <c r="E1380" t="s">
        <v>108</v>
      </c>
      <c r="F1380" s="3">
        <v>53.1</v>
      </c>
      <c r="G1380" s="4">
        <v>49.6</v>
      </c>
      <c r="H1380">
        <f>MAX(IF(E1380=B1380,Scoring!$A$3-Scoring!$B$3*ABS(F1380-C1380),Scoring!$E$3-Scoring!$F$3*ABS((100-F1380)-C1380)),Scoring!$A$6)</f>
        <v>49.6</v>
      </c>
      <c r="I1380">
        <f t="shared" si="42"/>
      </c>
      <c r="K1380">
        <f t="shared" si="43"/>
        <v>53.1</v>
      </c>
    </row>
    <row r="1381" spans="1:11" ht="12.75">
      <c r="A1381">
        <v>60</v>
      </c>
      <c r="B1381" t="s">
        <v>108</v>
      </c>
      <c r="C1381">
        <v>53.5</v>
      </c>
      <c r="D1381" t="s">
        <v>33</v>
      </c>
      <c r="E1381" t="s">
        <v>108</v>
      </c>
      <c r="F1381" s="3">
        <v>53.09</v>
      </c>
      <c r="G1381" s="4">
        <v>49.59</v>
      </c>
      <c r="H1381">
        <f>MAX(IF(E1381=B1381,Scoring!$A$3-Scoring!$B$3*ABS(F1381-C1381),Scoring!$E$3-Scoring!$F$3*ABS((100-F1381)-C1381)),Scoring!$A$6)</f>
        <v>49.59</v>
      </c>
      <c r="I1381">
        <f t="shared" si="42"/>
      </c>
      <c r="K1381">
        <f t="shared" si="43"/>
        <v>53.09</v>
      </c>
    </row>
    <row r="1382" spans="1:11" ht="12.75">
      <c r="A1382">
        <v>60</v>
      </c>
      <c r="B1382" t="s">
        <v>108</v>
      </c>
      <c r="C1382">
        <v>53.5</v>
      </c>
      <c r="D1382" t="s">
        <v>19</v>
      </c>
      <c r="E1382" t="s">
        <v>108</v>
      </c>
      <c r="F1382" s="3">
        <v>53.05</v>
      </c>
      <c r="G1382" s="4">
        <v>49.55</v>
      </c>
      <c r="H1382">
        <f>MAX(IF(E1382=B1382,Scoring!$A$3-Scoring!$B$3*ABS(F1382-C1382),Scoring!$E$3-Scoring!$F$3*ABS((100-F1382)-C1382)),Scoring!$A$6)</f>
        <v>49.55</v>
      </c>
      <c r="I1382">
        <f t="shared" si="42"/>
      </c>
      <c r="K1382">
        <f t="shared" si="43"/>
        <v>53.05</v>
      </c>
    </row>
    <row r="1383" spans="1:11" ht="12.75">
      <c r="A1383">
        <v>60</v>
      </c>
      <c r="B1383" t="s">
        <v>108</v>
      </c>
      <c r="C1383">
        <v>53.5</v>
      </c>
      <c r="D1383" t="s">
        <v>20</v>
      </c>
      <c r="E1383" t="s">
        <v>108</v>
      </c>
      <c r="F1383" s="3">
        <v>53.96</v>
      </c>
      <c r="G1383" s="4">
        <v>49.54</v>
      </c>
      <c r="H1383">
        <f>MAX(IF(E1383=B1383,Scoring!$A$3-Scoring!$B$3*ABS(F1383-C1383),Scoring!$E$3-Scoring!$F$3*ABS((100-F1383)-C1383)),Scoring!$A$6)</f>
        <v>49.54</v>
      </c>
      <c r="I1383">
        <f t="shared" si="42"/>
      </c>
      <c r="K1383">
        <f t="shared" si="43"/>
        <v>53.96</v>
      </c>
    </row>
    <row r="1384" spans="1:11" ht="12.75">
      <c r="A1384">
        <v>60</v>
      </c>
      <c r="B1384" t="s">
        <v>108</v>
      </c>
      <c r="C1384">
        <v>53.5</v>
      </c>
      <c r="D1384" t="s">
        <v>8</v>
      </c>
      <c r="E1384" t="s">
        <v>108</v>
      </c>
      <c r="F1384" s="3">
        <v>53.01</v>
      </c>
      <c r="G1384" s="4">
        <v>49.51</v>
      </c>
      <c r="H1384">
        <f>MAX(IF(E1384=B1384,Scoring!$A$3-Scoring!$B$3*ABS(F1384-C1384),Scoring!$E$3-Scoring!$F$3*ABS((100-F1384)-C1384)),Scoring!$A$6)</f>
        <v>49.51</v>
      </c>
      <c r="I1384">
        <f t="shared" si="42"/>
      </c>
      <c r="K1384">
        <f t="shared" si="43"/>
        <v>53.01</v>
      </c>
    </row>
    <row r="1385" spans="1:11" ht="12.75">
      <c r="A1385">
        <v>60</v>
      </c>
      <c r="B1385" t="s">
        <v>108</v>
      </c>
      <c r="C1385">
        <v>53.5</v>
      </c>
      <c r="D1385" t="s">
        <v>91</v>
      </c>
      <c r="E1385" t="s">
        <v>108</v>
      </c>
      <c r="F1385" s="3">
        <v>53</v>
      </c>
      <c r="G1385" s="4">
        <v>49.5</v>
      </c>
      <c r="H1385">
        <f>MAX(IF(E1385=B1385,Scoring!$A$3-Scoring!$B$3*ABS(F1385-C1385),Scoring!$E$3-Scoring!$F$3*ABS((100-F1385)-C1385)),Scoring!$A$6)</f>
        <v>49.5</v>
      </c>
      <c r="I1385">
        <f t="shared" si="42"/>
      </c>
      <c r="K1385">
        <f t="shared" si="43"/>
        <v>53</v>
      </c>
    </row>
    <row r="1386" spans="1:11" ht="12.75">
      <c r="A1386">
        <v>60</v>
      </c>
      <c r="B1386" t="s">
        <v>108</v>
      </c>
      <c r="C1386">
        <v>53.5</v>
      </c>
      <c r="D1386" t="s">
        <v>13</v>
      </c>
      <c r="E1386" t="s">
        <v>108</v>
      </c>
      <c r="F1386" s="3">
        <v>54</v>
      </c>
      <c r="G1386" s="4">
        <v>49.5</v>
      </c>
      <c r="H1386">
        <f>MAX(IF(E1386=B1386,Scoring!$A$3-Scoring!$B$3*ABS(F1386-C1386),Scoring!$E$3-Scoring!$F$3*ABS((100-F1386)-C1386)),Scoring!$A$6)</f>
        <v>49.5</v>
      </c>
      <c r="I1386">
        <f t="shared" si="42"/>
      </c>
      <c r="K1386">
        <f t="shared" si="43"/>
        <v>54</v>
      </c>
    </row>
    <row r="1387" spans="1:11" ht="12.75">
      <c r="A1387">
        <v>60</v>
      </c>
      <c r="B1387" t="s">
        <v>108</v>
      </c>
      <c r="C1387">
        <v>53.5</v>
      </c>
      <c r="D1387" t="s">
        <v>34</v>
      </c>
      <c r="E1387" t="s">
        <v>108</v>
      </c>
      <c r="F1387" s="3">
        <v>54.69</v>
      </c>
      <c r="G1387" s="4">
        <v>48.81</v>
      </c>
      <c r="H1387">
        <f>MAX(IF(E1387=B1387,Scoring!$A$3-Scoring!$B$3*ABS(F1387-C1387),Scoring!$E$3-Scoring!$F$3*ABS((100-F1387)-C1387)),Scoring!$A$6)</f>
        <v>48.81</v>
      </c>
      <c r="I1387">
        <f t="shared" si="42"/>
      </c>
      <c r="K1387">
        <f t="shared" si="43"/>
        <v>54.69</v>
      </c>
    </row>
    <row r="1388" spans="1:11" ht="12.75">
      <c r="A1388">
        <v>60</v>
      </c>
      <c r="B1388" t="s">
        <v>108</v>
      </c>
      <c r="C1388">
        <v>53.5</v>
      </c>
      <c r="D1388" t="s">
        <v>18</v>
      </c>
      <c r="E1388" t="s">
        <v>108</v>
      </c>
      <c r="F1388" s="3">
        <v>52.22</v>
      </c>
      <c r="G1388" s="4">
        <v>48.72</v>
      </c>
      <c r="H1388">
        <f>MAX(IF(E1388=B1388,Scoring!$A$3-Scoring!$B$3*ABS(F1388-C1388),Scoring!$E$3-Scoring!$F$3*ABS((100-F1388)-C1388)),Scoring!$A$6)</f>
        <v>48.72</v>
      </c>
      <c r="I1388">
        <f t="shared" si="42"/>
      </c>
      <c r="K1388">
        <f t="shared" si="43"/>
        <v>52.22</v>
      </c>
    </row>
    <row r="1389" spans="1:11" ht="12.75">
      <c r="A1389">
        <v>60</v>
      </c>
      <c r="B1389" t="s">
        <v>108</v>
      </c>
      <c r="C1389">
        <v>53.5</v>
      </c>
      <c r="D1389" t="s">
        <v>14</v>
      </c>
      <c r="E1389" t="s">
        <v>108</v>
      </c>
      <c r="F1389" s="3">
        <v>54.93</v>
      </c>
      <c r="G1389" s="4">
        <v>48.57</v>
      </c>
      <c r="H1389">
        <f>MAX(IF(E1389=B1389,Scoring!$A$3-Scoring!$B$3*ABS(F1389-C1389),Scoring!$E$3-Scoring!$F$3*ABS((100-F1389)-C1389)),Scoring!$A$6)</f>
        <v>48.57</v>
      </c>
      <c r="I1389">
        <f t="shared" si="42"/>
      </c>
      <c r="K1389">
        <f t="shared" si="43"/>
        <v>54.93</v>
      </c>
    </row>
    <row r="1390" spans="1:11" ht="12.75">
      <c r="A1390">
        <v>60</v>
      </c>
      <c r="B1390" t="s">
        <v>108</v>
      </c>
      <c r="C1390">
        <v>53.5</v>
      </c>
      <c r="D1390" t="s">
        <v>46</v>
      </c>
      <c r="E1390" t="s">
        <v>108</v>
      </c>
      <c r="F1390" s="3">
        <v>55.1</v>
      </c>
      <c r="G1390" s="4">
        <v>48.4</v>
      </c>
      <c r="H1390">
        <f>MAX(IF(E1390=B1390,Scoring!$A$3-Scoring!$B$3*ABS(F1390-C1390),Scoring!$E$3-Scoring!$F$3*ABS((100-F1390)-C1390)),Scoring!$A$6)</f>
        <v>48.4</v>
      </c>
      <c r="I1390">
        <f t="shared" si="42"/>
      </c>
      <c r="K1390">
        <f t="shared" si="43"/>
        <v>55.1</v>
      </c>
    </row>
    <row r="1391" spans="1:11" ht="12.75">
      <c r="A1391">
        <v>60</v>
      </c>
      <c r="B1391" t="s">
        <v>108</v>
      </c>
      <c r="C1391">
        <v>53.5</v>
      </c>
      <c r="D1391" t="s">
        <v>35</v>
      </c>
      <c r="E1391" t="s">
        <v>108</v>
      </c>
      <c r="F1391" s="3">
        <v>51.83</v>
      </c>
      <c r="G1391" s="4">
        <v>48.33</v>
      </c>
      <c r="H1391">
        <f>MAX(IF(E1391=B1391,Scoring!$A$3-Scoring!$B$3*ABS(F1391-C1391),Scoring!$E$3-Scoring!$F$3*ABS((100-F1391)-C1391)),Scoring!$A$6)</f>
        <v>48.33</v>
      </c>
      <c r="I1391">
        <f t="shared" si="42"/>
      </c>
      <c r="K1391">
        <f t="shared" si="43"/>
        <v>51.83</v>
      </c>
    </row>
    <row r="1392" spans="1:11" ht="12.75">
      <c r="A1392">
        <v>60</v>
      </c>
      <c r="B1392" t="s">
        <v>108</v>
      </c>
      <c r="C1392">
        <v>53.5</v>
      </c>
      <c r="D1392" t="s">
        <v>5</v>
      </c>
      <c r="E1392" t="s">
        <v>108</v>
      </c>
      <c r="F1392" s="3">
        <v>55.55</v>
      </c>
      <c r="G1392" s="4">
        <v>47.95</v>
      </c>
      <c r="H1392">
        <f>MAX(IF(E1392=B1392,Scoring!$A$3-Scoring!$B$3*ABS(F1392-C1392),Scoring!$E$3-Scoring!$F$3*ABS((100-F1392)-C1392)),Scoring!$A$6)</f>
        <v>47.95</v>
      </c>
      <c r="I1392">
        <f t="shared" si="42"/>
      </c>
      <c r="K1392">
        <f t="shared" si="43"/>
        <v>55.55</v>
      </c>
    </row>
    <row r="1393" spans="1:11" ht="12.75">
      <c r="A1393">
        <v>60</v>
      </c>
      <c r="B1393" t="s">
        <v>108</v>
      </c>
      <c r="C1393">
        <v>53.5</v>
      </c>
      <c r="D1393" t="s">
        <v>38</v>
      </c>
      <c r="E1393" t="s">
        <v>108</v>
      </c>
      <c r="F1393" s="3">
        <v>51</v>
      </c>
      <c r="G1393" s="4">
        <v>47.5</v>
      </c>
      <c r="H1393">
        <f>MAX(IF(E1393=B1393,Scoring!$A$3-Scoring!$B$3*ABS(F1393-C1393),Scoring!$E$3-Scoring!$F$3*ABS((100-F1393)-C1393)),Scoring!$A$6)</f>
        <v>47.5</v>
      </c>
      <c r="I1393">
        <f t="shared" si="42"/>
      </c>
      <c r="K1393">
        <f t="shared" si="43"/>
        <v>51</v>
      </c>
    </row>
    <row r="1394" spans="1:11" ht="12.75">
      <c r="A1394">
        <v>60</v>
      </c>
      <c r="B1394" t="s">
        <v>108</v>
      </c>
      <c r="C1394">
        <v>53.5</v>
      </c>
      <c r="D1394" t="s">
        <v>53</v>
      </c>
      <c r="E1394" t="s">
        <v>108</v>
      </c>
      <c r="F1394" s="3">
        <v>50.67</v>
      </c>
      <c r="G1394" s="4">
        <v>47.17</v>
      </c>
      <c r="H1394">
        <f>MAX(IF(E1394=B1394,Scoring!$A$3-Scoring!$B$3*ABS(F1394-C1394),Scoring!$E$3-Scoring!$F$3*ABS((100-F1394)-C1394)),Scoring!$A$6)</f>
        <v>47.17</v>
      </c>
      <c r="I1394">
        <f t="shared" si="42"/>
      </c>
      <c r="K1394">
        <f t="shared" si="43"/>
        <v>50.67</v>
      </c>
    </row>
    <row r="1395" spans="1:11" ht="12.75">
      <c r="A1395">
        <v>60</v>
      </c>
      <c r="B1395" t="s">
        <v>108</v>
      </c>
      <c r="C1395">
        <v>53.5</v>
      </c>
      <c r="D1395" t="s">
        <v>52</v>
      </c>
      <c r="E1395" t="s">
        <v>108</v>
      </c>
      <c r="F1395" s="3">
        <v>56.66</v>
      </c>
      <c r="G1395" s="4">
        <v>46.84</v>
      </c>
      <c r="H1395">
        <f>MAX(IF(E1395=B1395,Scoring!$A$3-Scoring!$B$3*ABS(F1395-C1395),Scoring!$E$3-Scoring!$F$3*ABS((100-F1395)-C1395)),Scoring!$A$6)</f>
        <v>46.84</v>
      </c>
      <c r="I1395">
        <f t="shared" si="42"/>
      </c>
      <c r="K1395">
        <f t="shared" si="43"/>
        <v>56.66</v>
      </c>
    </row>
    <row r="1396" spans="1:11" ht="12.75">
      <c r="A1396">
        <v>60</v>
      </c>
      <c r="B1396" t="s">
        <v>108</v>
      </c>
      <c r="C1396">
        <v>53.5</v>
      </c>
      <c r="D1396" t="s">
        <v>56</v>
      </c>
      <c r="E1396" t="s">
        <v>108</v>
      </c>
      <c r="F1396" s="3">
        <v>50.17</v>
      </c>
      <c r="G1396" s="4">
        <v>46.67</v>
      </c>
      <c r="H1396">
        <f>MAX(IF(E1396=B1396,Scoring!$A$3-Scoring!$B$3*ABS(F1396-C1396),Scoring!$E$3-Scoring!$F$3*ABS((100-F1396)-C1396)),Scoring!$A$6)</f>
        <v>46.67</v>
      </c>
      <c r="I1396">
        <f t="shared" si="42"/>
      </c>
      <c r="K1396">
        <f t="shared" si="43"/>
        <v>50.17</v>
      </c>
    </row>
    <row r="1397" spans="1:11" ht="12.75">
      <c r="A1397">
        <v>60</v>
      </c>
      <c r="B1397" t="s">
        <v>108</v>
      </c>
      <c r="C1397">
        <v>53.5</v>
      </c>
      <c r="D1397" t="s">
        <v>49</v>
      </c>
      <c r="E1397" t="s">
        <v>108</v>
      </c>
      <c r="F1397" s="3">
        <v>56.85</v>
      </c>
      <c r="G1397" s="4">
        <v>46.65</v>
      </c>
      <c r="H1397">
        <f>MAX(IF(E1397=B1397,Scoring!$A$3-Scoring!$B$3*ABS(F1397-C1397),Scoring!$E$3-Scoring!$F$3*ABS((100-F1397)-C1397)),Scoring!$A$6)</f>
        <v>46.65</v>
      </c>
      <c r="I1397">
        <f t="shared" si="42"/>
      </c>
      <c r="K1397">
        <f t="shared" si="43"/>
        <v>56.85</v>
      </c>
    </row>
    <row r="1398" spans="1:11" ht="12.75">
      <c r="A1398">
        <v>60</v>
      </c>
      <c r="B1398" t="s">
        <v>108</v>
      </c>
      <c r="C1398">
        <v>53.5</v>
      </c>
      <c r="D1398" t="s">
        <v>70</v>
      </c>
      <c r="E1398" t="s">
        <v>108</v>
      </c>
      <c r="F1398" s="3">
        <v>57.35</v>
      </c>
      <c r="G1398" s="4">
        <v>46.15</v>
      </c>
      <c r="H1398">
        <f>MAX(IF(E1398=B1398,Scoring!$A$3-Scoring!$B$3*ABS(F1398-C1398),Scoring!$E$3-Scoring!$F$3*ABS((100-F1398)-C1398)),Scoring!$A$6)</f>
        <v>46.15</v>
      </c>
      <c r="I1398">
        <f t="shared" si="42"/>
      </c>
      <c r="K1398">
        <f t="shared" si="43"/>
        <v>57.35</v>
      </c>
    </row>
    <row r="1399" spans="1:11" ht="12.75">
      <c r="A1399">
        <v>60</v>
      </c>
      <c r="B1399" t="s">
        <v>108</v>
      </c>
      <c r="C1399">
        <v>53.5</v>
      </c>
      <c r="D1399" t="s">
        <v>43</v>
      </c>
      <c r="E1399" t="s">
        <v>108</v>
      </c>
      <c r="F1399" s="3">
        <v>57.61</v>
      </c>
      <c r="G1399" s="4">
        <v>45.89</v>
      </c>
      <c r="H1399">
        <f>MAX(IF(E1399=B1399,Scoring!$A$3-Scoring!$B$3*ABS(F1399-C1399),Scoring!$E$3-Scoring!$F$3*ABS((100-F1399)-C1399)),Scoring!$A$6)</f>
        <v>45.89</v>
      </c>
      <c r="I1399">
        <f t="shared" si="42"/>
      </c>
      <c r="K1399">
        <f t="shared" si="43"/>
        <v>57.61</v>
      </c>
    </row>
    <row r="1400" spans="1:11" ht="12.75">
      <c r="A1400">
        <v>60</v>
      </c>
      <c r="B1400" t="s">
        <v>108</v>
      </c>
      <c r="C1400">
        <v>53.5</v>
      </c>
      <c r="D1400" t="s">
        <v>36</v>
      </c>
      <c r="E1400" t="s">
        <v>108</v>
      </c>
      <c r="F1400" s="3">
        <v>58.98</v>
      </c>
      <c r="G1400" s="4">
        <v>44.52</v>
      </c>
      <c r="H1400">
        <f>MAX(IF(E1400=B1400,Scoring!$A$3-Scoring!$B$3*ABS(F1400-C1400),Scoring!$E$3-Scoring!$F$3*ABS((100-F1400)-C1400)),Scoring!$A$6)</f>
        <v>44.52</v>
      </c>
      <c r="I1400">
        <f t="shared" si="42"/>
      </c>
      <c r="K1400">
        <f t="shared" si="43"/>
        <v>58.98</v>
      </c>
    </row>
    <row r="1401" spans="1:11" ht="12.75">
      <c r="A1401">
        <v>60</v>
      </c>
      <c r="B1401" t="s">
        <v>108</v>
      </c>
      <c r="C1401">
        <v>53.5</v>
      </c>
      <c r="D1401" t="s">
        <v>27</v>
      </c>
      <c r="E1401" t="s">
        <v>108</v>
      </c>
      <c r="F1401" s="3">
        <v>59.24</v>
      </c>
      <c r="G1401" s="4">
        <v>44.26</v>
      </c>
      <c r="H1401">
        <f>MAX(IF(E1401=B1401,Scoring!$A$3-Scoring!$B$3*ABS(F1401-C1401),Scoring!$E$3-Scoring!$F$3*ABS((100-F1401)-C1401)),Scoring!$A$6)</f>
        <v>44.26</v>
      </c>
      <c r="I1401">
        <f t="shared" si="42"/>
      </c>
      <c r="K1401">
        <f t="shared" si="43"/>
        <v>59.24</v>
      </c>
    </row>
    <row r="1402" spans="1:11" ht="12.75">
      <c r="A1402">
        <v>60</v>
      </c>
      <c r="B1402" t="s">
        <v>108</v>
      </c>
      <c r="C1402">
        <v>53.5</v>
      </c>
      <c r="D1402" t="s">
        <v>29</v>
      </c>
      <c r="E1402" t="s">
        <v>108</v>
      </c>
      <c r="F1402" s="3">
        <v>60</v>
      </c>
      <c r="G1402" s="4">
        <v>43.5</v>
      </c>
      <c r="H1402">
        <f>MAX(IF(E1402=B1402,Scoring!$A$3-Scoring!$B$3*ABS(F1402-C1402),Scoring!$E$3-Scoring!$F$3*ABS((100-F1402)-C1402)),Scoring!$A$6)</f>
        <v>43.5</v>
      </c>
      <c r="I1402">
        <f t="shared" si="42"/>
      </c>
      <c r="K1402">
        <f t="shared" si="43"/>
        <v>60</v>
      </c>
    </row>
    <row r="1403" spans="1:11" ht="12.75">
      <c r="A1403">
        <v>60</v>
      </c>
      <c r="B1403" t="s">
        <v>108</v>
      </c>
      <c r="C1403">
        <v>53.5</v>
      </c>
      <c r="D1403" t="s">
        <v>26</v>
      </c>
      <c r="E1403" t="s">
        <v>108</v>
      </c>
      <c r="F1403" s="3">
        <v>60.3</v>
      </c>
      <c r="G1403" s="4">
        <v>43.2</v>
      </c>
      <c r="H1403">
        <f>MAX(IF(E1403=B1403,Scoring!$A$3-Scoring!$B$3*ABS(F1403-C1403),Scoring!$E$3-Scoring!$F$3*ABS((100-F1403)-C1403)),Scoring!$A$6)</f>
        <v>43.2</v>
      </c>
      <c r="I1403">
        <f t="shared" si="42"/>
      </c>
      <c r="K1403">
        <f t="shared" si="43"/>
        <v>60.3</v>
      </c>
    </row>
    <row r="1404" spans="1:11" ht="12.75">
      <c r="A1404">
        <v>61</v>
      </c>
      <c r="B1404" t="s">
        <v>77</v>
      </c>
      <c r="C1404">
        <v>51.61</v>
      </c>
      <c r="D1404" t="s">
        <v>91</v>
      </c>
      <c r="E1404" t="s">
        <v>77</v>
      </c>
      <c r="F1404" s="3">
        <v>52</v>
      </c>
      <c r="G1404" s="4">
        <v>49.61</v>
      </c>
      <c r="H1404">
        <f>MAX(IF(E1404=B1404,Scoring!$A$3-Scoring!$B$3*ABS(F1404-C1404),Scoring!$E$3-Scoring!$F$3*ABS((100-F1404)-C1404)),Scoring!$A$6)</f>
        <v>49.61</v>
      </c>
      <c r="I1404">
        <f t="shared" si="42"/>
      </c>
      <c r="K1404">
        <f t="shared" si="43"/>
        <v>52</v>
      </c>
    </row>
    <row r="1405" spans="1:11" ht="12.75">
      <c r="A1405">
        <v>61</v>
      </c>
      <c r="B1405" t="s">
        <v>77</v>
      </c>
      <c r="C1405">
        <v>51.61</v>
      </c>
      <c r="D1405" t="s">
        <v>13</v>
      </c>
      <c r="E1405" t="s">
        <v>77</v>
      </c>
      <c r="F1405" s="3">
        <v>52</v>
      </c>
      <c r="G1405" s="4">
        <v>49.61</v>
      </c>
      <c r="H1405">
        <f>MAX(IF(E1405=B1405,Scoring!$A$3-Scoring!$B$3*ABS(F1405-C1405),Scoring!$E$3-Scoring!$F$3*ABS((100-F1405)-C1405)),Scoring!$A$6)</f>
        <v>49.61</v>
      </c>
      <c r="I1405">
        <f t="shared" si="42"/>
      </c>
      <c r="K1405">
        <f t="shared" si="43"/>
        <v>52</v>
      </c>
    </row>
    <row r="1406" spans="1:11" ht="12.75">
      <c r="A1406">
        <v>61</v>
      </c>
      <c r="B1406" t="s">
        <v>77</v>
      </c>
      <c r="C1406">
        <v>51.61</v>
      </c>
      <c r="D1406" t="s">
        <v>27</v>
      </c>
      <c r="E1406" t="s">
        <v>77</v>
      </c>
      <c r="F1406" s="3">
        <v>52.06</v>
      </c>
      <c r="G1406" s="4">
        <v>49.55</v>
      </c>
      <c r="H1406">
        <f>MAX(IF(E1406=B1406,Scoring!$A$3-Scoring!$B$3*ABS(F1406-C1406),Scoring!$E$3-Scoring!$F$3*ABS((100-F1406)-C1406)),Scoring!$A$6)</f>
        <v>49.55</v>
      </c>
      <c r="I1406">
        <f t="shared" si="42"/>
      </c>
      <c r="K1406">
        <f t="shared" si="43"/>
        <v>52.06</v>
      </c>
    </row>
    <row r="1407" spans="1:11" ht="12.75">
      <c r="A1407">
        <v>61</v>
      </c>
      <c r="B1407" t="s">
        <v>77</v>
      </c>
      <c r="C1407">
        <v>51.61</v>
      </c>
      <c r="D1407" t="s">
        <v>19</v>
      </c>
      <c r="E1407" t="s">
        <v>77</v>
      </c>
      <c r="F1407" s="3">
        <v>50.72</v>
      </c>
      <c r="G1407" s="4">
        <v>49.11</v>
      </c>
      <c r="H1407">
        <f>MAX(IF(E1407=B1407,Scoring!$A$3-Scoring!$B$3*ABS(F1407-C1407),Scoring!$E$3-Scoring!$F$3*ABS((100-F1407)-C1407)),Scoring!$A$6)</f>
        <v>49.11</v>
      </c>
      <c r="I1407">
        <f t="shared" si="42"/>
      </c>
      <c r="K1407">
        <f t="shared" si="43"/>
        <v>50.72</v>
      </c>
    </row>
    <row r="1408" spans="1:11" ht="12.75">
      <c r="A1408">
        <v>61</v>
      </c>
      <c r="B1408" t="s">
        <v>77</v>
      </c>
      <c r="C1408">
        <v>51.61</v>
      </c>
      <c r="D1408" t="s">
        <v>18</v>
      </c>
      <c r="E1408" t="s">
        <v>77</v>
      </c>
      <c r="F1408" s="3">
        <v>50.32</v>
      </c>
      <c r="G1408" s="4">
        <v>48.71</v>
      </c>
      <c r="H1408">
        <f>MAX(IF(E1408=B1408,Scoring!$A$3-Scoring!$B$3*ABS(F1408-C1408),Scoring!$E$3-Scoring!$F$3*ABS((100-F1408)-C1408)),Scoring!$A$6)</f>
        <v>48.71</v>
      </c>
      <c r="I1408">
        <f t="shared" si="42"/>
      </c>
      <c r="K1408">
        <f t="shared" si="43"/>
        <v>50.32</v>
      </c>
    </row>
    <row r="1409" spans="1:11" ht="12.75">
      <c r="A1409">
        <v>61</v>
      </c>
      <c r="B1409" t="s">
        <v>77</v>
      </c>
      <c r="C1409">
        <v>51.61</v>
      </c>
      <c r="D1409" t="s">
        <v>48</v>
      </c>
      <c r="E1409" t="s">
        <v>77</v>
      </c>
      <c r="F1409" s="3">
        <v>50.24</v>
      </c>
      <c r="G1409" s="4">
        <v>48.63</v>
      </c>
      <c r="H1409">
        <f>MAX(IF(E1409=B1409,Scoring!$A$3-Scoring!$B$3*ABS(F1409-C1409),Scoring!$E$3-Scoring!$F$3*ABS((100-F1409)-C1409)),Scoring!$A$6)</f>
        <v>48.63</v>
      </c>
      <c r="I1409">
        <f t="shared" si="42"/>
      </c>
      <c r="K1409">
        <f t="shared" si="43"/>
        <v>50.24</v>
      </c>
    </row>
    <row r="1410" spans="1:11" ht="12.75">
      <c r="A1410">
        <v>61</v>
      </c>
      <c r="B1410" t="s">
        <v>77</v>
      </c>
      <c r="C1410">
        <v>51.61</v>
      </c>
      <c r="D1410" t="s">
        <v>53</v>
      </c>
      <c r="E1410" t="s">
        <v>77</v>
      </c>
      <c r="F1410" s="3">
        <v>50.11</v>
      </c>
      <c r="G1410" s="4">
        <v>48.5</v>
      </c>
      <c r="H1410">
        <f>MAX(IF(E1410=B1410,Scoring!$A$3-Scoring!$B$3*ABS(F1410-C1410),Scoring!$E$3-Scoring!$F$3*ABS((100-F1410)-C1410)),Scoring!$A$6)</f>
        <v>48.5</v>
      </c>
      <c r="I1410">
        <f aca="true" t="shared" si="44" ref="I1410:I1473">IF(H1410&lt;&gt;G1410,1,"")</f>
      </c>
      <c r="K1410">
        <f aca="true" t="shared" si="45" ref="K1410:K1473">IF(E1410=B1410,F1410,100-F1410)</f>
        <v>50.11</v>
      </c>
    </row>
    <row r="1411" spans="1:11" ht="12.75">
      <c r="A1411">
        <v>61</v>
      </c>
      <c r="B1411" t="s">
        <v>77</v>
      </c>
      <c r="C1411">
        <v>51.61</v>
      </c>
      <c r="D1411" t="s">
        <v>28</v>
      </c>
      <c r="E1411" t="s">
        <v>77</v>
      </c>
      <c r="F1411" s="3">
        <v>50.04</v>
      </c>
      <c r="G1411" s="4">
        <v>48.43</v>
      </c>
      <c r="H1411">
        <f>MAX(IF(E1411=B1411,Scoring!$A$3-Scoring!$B$3*ABS(F1411-C1411),Scoring!$E$3-Scoring!$F$3*ABS((100-F1411)-C1411)),Scoring!$A$6)</f>
        <v>48.43</v>
      </c>
      <c r="I1411">
        <f t="shared" si="44"/>
      </c>
      <c r="K1411">
        <f t="shared" si="45"/>
        <v>50.04</v>
      </c>
    </row>
    <row r="1412" spans="1:11" ht="12.75">
      <c r="A1412">
        <v>61</v>
      </c>
      <c r="B1412" t="s">
        <v>77</v>
      </c>
      <c r="C1412">
        <v>51.61</v>
      </c>
      <c r="D1412" t="s">
        <v>8</v>
      </c>
      <c r="E1412" t="s">
        <v>77</v>
      </c>
      <c r="F1412" s="3">
        <v>50.01</v>
      </c>
      <c r="G1412" s="4">
        <v>48.4</v>
      </c>
      <c r="H1412">
        <f>MAX(IF(E1412=B1412,Scoring!$A$3-Scoring!$B$3*ABS(F1412-C1412),Scoring!$E$3-Scoring!$F$3*ABS((100-F1412)-C1412)),Scoring!$A$6)</f>
        <v>48.4</v>
      </c>
      <c r="I1412">
        <f t="shared" si="44"/>
      </c>
      <c r="K1412">
        <f t="shared" si="45"/>
        <v>50.01</v>
      </c>
    </row>
    <row r="1413" spans="1:11" ht="12.75">
      <c r="A1413">
        <v>61</v>
      </c>
      <c r="B1413" t="s">
        <v>77</v>
      </c>
      <c r="C1413">
        <v>51.61</v>
      </c>
      <c r="D1413" t="s">
        <v>32</v>
      </c>
      <c r="E1413" t="s">
        <v>6</v>
      </c>
      <c r="F1413" s="3">
        <v>50.1</v>
      </c>
      <c r="G1413" s="4">
        <v>23.29</v>
      </c>
      <c r="H1413">
        <f>MAX(IF(E1413=B1413,Scoring!$A$3-Scoring!$B$3*ABS(F1413-C1413),Scoring!$E$3-Scoring!$F$3*ABS((100-F1413)-C1413)),Scoring!$A$6)</f>
        <v>23.29</v>
      </c>
      <c r="I1413">
        <f t="shared" si="44"/>
      </c>
      <c r="K1413">
        <f t="shared" si="45"/>
        <v>49.9</v>
      </c>
    </row>
    <row r="1414" spans="1:11" ht="12.75">
      <c r="A1414">
        <v>61</v>
      </c>
      <c r="B1414" t="s">
        <v>77</v>
      </c>
      <c r="C1414">
        <v>51.61</v>
      </c>
      <c r="D1414" t="s">
        <v>35</v>
      </c>
      <c r="E1414" t="s">
        <v>6</v>
      </c>
      <c r="F1414" s="3">
        <v>50.23</v>
      </c>
      <c r="G1414" s="4">
        <v>23.16</v>
      </c>
      <c r="H1414">
        <f>MAX(IF(E1414=B1414,Scoring!$A$3-Scoring!$B$3*ABS(F1414-C1414),Scoring!$E$3-Scoring!$F$3*ABS((100-F1414)-C1414)),Scoring!$A$6)</f>
        <v>23.160000000000004</v>
      </c>
      <c r="I1414">
        <f t="shared" si="44"/>
      </c>
      <c r="K1414">
        <f t="shared" si="45"/>
        <v>49.77</v>
      </c>
    </row>
    <row r="1415" spans="1:11" ht="12.75">
      <c r="A1415">
        <v>61</v>
      </c>
      <c r="B1415" t="s">
        <v>77</v>
      </c>
      <c r="C1415">
        <v>51.61</v>
      </c>
      <c r="D1415" t="s">
        <v>14</v>
      </c>
      <c r="E1415" t="s">
        <v>6</v>
      </c>
      <c r="F1415" s="3">
        <v>50.86</v>
      </c>
      <c r="G1415" s="4">
        <v>22.53</v>
      </c>
      <c r="H1415">
        <f>MAX(IF(E1415=B1415,Scoring!$A$3-Scoring!$B$3*ABS(F1415-C1415),Scoring!$E$3-Scoring!$F$3*ABS((100-F1415)-C1415)),Scoring!$A$6)</f>
        <v>22.53</v>
      </c>
      <c r="I1415">
        <f t="shared" si="44"/>
      </c>
      <c r="K1415">
        <f t="shared" si="45"/>
        <v>49.14</v>
      </c>
    </row>
    <row r="1416" spans="1:11" ht="12.75">
      <c r="A1416">
        <v>61</v>
      </c>
      <c r="B1416" t="s">
        <v>77</v>
      </c>
      <c r="C1416">
        <v>51.61</v>
      </c>
      <c r="D1416" t="s">
        <v>37</v>
      </c>
      <c r="E1416" t="s">
        <v>6</v>
      </c>
      <c r="F1416" s="3">
        <v>51.03</v>
      </c>
      <c r="G1416" s="4">
        <v>22.36</v>
      </c>
      <c r="H1416">
        <f>MAX(IF(E1416=B1416,Scoring!$A$3-Scoring!$B$3*ABS(F1416-C1416),Scoring!$E$3-Scoring!$F$3*ABS((100-F1416)-C1416)),Scoring!$A$6)</f>
        <v>22.36</v>
      </c>
      <c r="I1416">
        <f t="shared" si="44"/>
      </c>
      <c r="K1416">
        <f t="shared" si="45"/>
        <v>48.97</v>
      </c>
    </row>
    <row r="1417" spans="1:11" ht="12.75">
      <c r="A1417">
        <v>61</v>
      </c>
      <c r="B1417" t="s">
        <v>77</v>
      </c>
      <c r="C1417">
        <v>51.61</v>
      </c>
      <c r="D1417" t="s">
        <v>20</v>
      </c>
      <c r="E1417" t="s">
        <v>6</v>
      </c>
      <c r="F1417" s="3">
        <v>51.34</v>
      </c>
      <c r="G1417" s="4">
        <v>22.05</v>
      </c>
      <c r="H1417">
        <f>MAX(IF(E1417=B1417,Scoring!$A$3-Scoring!$B$3*ABS(F1417-C1417),Scoring!$E$3-Scoring!$F$3*ABS((100-F1417)-C1417)),Scoring!$A$6)</f>
        <v>22.049999999999997</v>
      </c>
      <c r="I1417">
        <f t="shared" si="44"/>
      </c>
      <c r="K1417">
        <f t="shared" si="45"/>
        <v>48.66</v>
      </c>
    </row>
    <row r="1418" spans="1:11" ht="12.75">
      <c r="A1418">
        <v>61</v>
      </c>
      <c r="B1418" t="s">
        <v>77</v>
      </c>
      <c r="C1418">
        <v>51.61</v>
      </c>
      <c r="D1418" t="s">
        <v>17</v>
      </c>
      <c r="E1418" t="s">
        <v>6</v>
      </c>
      <c r="F1418" s="3">
        <v>51.62</v>
      </c>
      <c r="G1418" s="4">
        <v>21.77</v>
      </c>
      <c r="H1418">
        <f>MAX(IF(E1418=B1418,Scoring!$A$3-Scoring!$B$3*ABS(F1418-C1418),Scoring!$E$3-Scoring!$F$3*ABS((100-F1418)-C1418)),Scoring!$A$6)</f>
        <v>21.770000000000003</v>
      </c>
      <c r="I1418">
        <f t="shared" si="44"/>
      </c>
      <c r="K1418">
        <f t="shared" si="45"/>
        <v>48.38</v>
      </c>
    </row>
    <row r="1419" spans="1:11" ht="12.75">
      <c r="A1419">
        <v>61</v>
      </c>
      <c r="B1419" t="s">
        <v>77</v>
      </c>
      <c r="C1419">
        <v>51.61</v>
      </c>
      <c r="D1419" t="s">
        <v>33</v>
      </c>
      <c r="E1419" t="s">
        <v>6</v>
      </c>
      <c r="F1419" s="3">
        <v>51.75</v>
      </c>
      <c r="G1419" s="4">
        <v>21.64</v>
      </c>
      <c r="H1419">
        <f>MAX(IF(E1419=B1419,Scoring!$A$3-Scoring!$B$3*ABS(F1419-C1419),Scoring!$E$3-Scoring!$F$3*ABS((100-F1419)-C1419)),Scoring!$A$6)</f>
        <v>21.64</v>
      </c>
      <c r="I1419">
        <f t="shared" si="44"/>
      </c>
      <c r="K1419">
        <f t="shared" si="45"/>
        <v>48.25</v>
      </c>
    </row>
    <row r="1420" spans="1:11" ht="12.75">
      <c r="A1420">
        <v>61</v>
      </c>
      <c r="B1420" t="s">
        <v>77</v>
      </c>
      <c r="C1420">
        <v>51.61</v>
      </c>
      <c r="D1420" t="s">
        <v>43</v>
      </c>
      <c r="E1420" t="s">
        <v>6</v>
      </c>
      <c r="F1420" s="3">
        <v>52.13</v>
      </c>
      <c r="G1420" s="4">
        <v>21.26</v>
      </c>
      <c r="H1420">
        <f>MAX(IF(E1420=B1420,Scoring!$A$3-Scoring!$B$3*ABS(F1420-C1420),Scoring!$E$3-Scoring!$F$3*ABS((100-F1420)-C1420)),Scoring!$A$6)</f>
        <v>21.259999999999998</v>
      </c>
      <c r="I1420">
        <f t="shared" si="44"/>
      </c>
      <c r="K1420">
        <f t="shared" si="45"/>
        <v>47.87</v>
      </c>
    </row>
    <row r="1421" spans="1:11" ht="12.75">
      <c r="A1421">
        <v>61</v>
      </c>
      <c r="B1421" t="s">
        <v>77</v>
      </c>
      <c r="C1421">
        <v>51.61</v>
      </c>
      <c r="D1421" t="s">
        <v>26</v>
      </c>
      <c r="E1421" t="s">
        <v>6</v>
      </c>
      <c r="F1421" s="3">
        <v>52.67</v>
      </c>
      <c r="G1421" s="4">
        <v>20.72</v>
      </c>
      <c r="H1421">
        <f>MAX(IF(E1421=B1421,Scoring!$A$3-Scoring!$B$3*ABS(F1421-C1421),Scoring!$E$3-Scoring!$F$3*ABS((100-F1421)-C1421)),Scoring!$A$6)</f>
        <v>20.72</v>
      </c>
      <c r="I1421">
        <f t="shared" si="44"/>
      </c>
      <c r="K1421">
        <f t="shared" si="45"/>
        <v>47.33</v>
      </c>
    </row>
    <row r="1422" spans="1:11" ht="12.75">
      <c r="A1422">
        <v>61</v>
      </c>
      <c r="B1422" t="s">
        <v>77</v>
      </c>
      <c r="C1422">
        <v>51.61</v>
      </c>
      <c r="D1422" t="s">
        <v>49</v>
      </c>
      <c r="E1422" t="s">
        <v>6</v>
      </c>
      <c r="F1422" s="3">
        <v>52.76</v>
      </c>
      <c r="G1422" s="4">
        <v>20.63</v>
      </c>
      <c r="H1422">
        <f>MAX(IF(E1422=B1422,Scoring!$A$3-Scoring!$B$3*ABS(F1422-C1422),Scoring!$E$3-Scoring!$F$3*ABS((100-F1422)-C1422)),Scoring!$A$6)</f>
        <v>20.630000000000003</v>
      </c>
      <c r="I1422">
        <f t="shared" si="44"/>
      </c>
      <c r="K1422">
        <f t="shared" si="45"/>
        <v>47.24</v>
      </c>
    </row>
    <row r="1423" spans="1:11" ht="12.75">
      <c r="A1423">
        <v>61</v>
      </c>
      <c r="B1423" t="s">
        <v>77</v>
      </c>
      <c r="C1423">
        <v>51.61</v>
      </c>
      <c r="D1423" t="s">
        <v>34</v>
      </c>
      <c r="E1423" t="s">
        <v>6</v>
      </c>
      <c r="F1423" s="3">
        <v>52.87</v>
      </c>
      <c r="G1423" s="4">
        <v>20.52</v>
      </c>
      <c r="H1423">
        <f>MAX(IF(E1423=B1423,Scoring!$A$3-Scoring!$B$3*ABS(F1423-C1423),Scoring!$E$3-Scoring!$F$3*ABS((100-F1423)-C1423)),Scoring!$A$6)</f>
        <v>20.520000000000003</v>
      </c>
      <c r="I1423">
        <f t="shared" si="44"/>
      </c>
      <c r="K1423">
        <f t="shared" si="45"/>
        <v>47.13</v>
      </c>
    </row>
    <row r="1424" spans="1:11" ht="12.75">
      <c r="A1424">
        <v>61</v>
      </c>
      <c r="B1424" t="s">
        <v>77</v>
      </c>
      <c r="C1424">
        <v>51.61</v>
      </c>
      <c r="D1424" t="s">
        <v>38</v>
      </c>
      <c r="E1424" t="s">
        <v>6</v>
      </c>
      <c r="F1424" s="3">
        <v>53</v>
      </c>
      <c r="G1424" s="4">
        <v>20.39</v>
      </c>
      <c r="H1424">
        <f>MAX(IF(E1424=B1424,Scoring!$A$3-Scoring!$B$3*ABS(F1424-C1424),Scoring!$E$3-Scoring!$F$3*ABS((100-F1424)-C1424)),Scoring!$A$6)</f>
        <v>20.39</v>
      </c>
      <c r="I1424">
        <f t="shared" si="44"/>
      </c>
      <c r="K1424">
        <f t="shared" si="45"/>
        <v>47</v>
      </c>
    </row>
    <row r="1425" spans="1:11" ht="12.75">
      <c r="A1425">
        <v>61</v>
      </c>
      <c r="B1425" t="s">
        <v>77</v>
      </c>
      <c r="C1425">
        <v>51.61</v>
      </c>
      <c r="D1425" t="s">
        <v>110</v>
      </c>
      <c r="E1425" t="s">
        <v>6</v>
      </c>
      <c r="F1425" s="3">
        <v>53.21</v>
      </c>
      <c r="G1425" s="4">
        <v>20.18</v>
      </c>
      <c r="H1425">
        <f>MAX(IF(E1425=B1425,Scoring!$A$3-Scoring!$B$3*ABS(F1425-C1425),Scoring!$E$3-Scoring!$F$3*ABS((100-F1425)-C1425)),Scoring!$A$6)</f>
        <v>20.18</v>
      </c>
      <c r="I1425">
        <f t="shared" si="44"/>
      </c>
      <c r="K1425">
        <f t="shared" si="45"/>
        <v>46.79</v>
      </c>
    </row>
    <row r="1426" spans="1:11" ht="12.75">
      <c r="A1426">
        <v>61</v>
      </c>
      <c r="B1426" t="s">
        <v>77</v>
      </c>
      <c r="C1426">
        <v>51.61</v>
      </c>
      <c r="D1426" t="s">
        <v>52</v>
      </c>
      <c r="E1426" t="s">
        <v>6</v>
      </c>
      <c r="F1426" s="3">
        <v>53.28</v>
      </c>
      <c r="G1426" s="4">
        <v>20.11</v>
      </c>
      <c r="H1426">
        <f>MAX(IF(E1426=B1426,Scoring!$A$3-Scoring!$B$3*ABS(F1426-C1426),Scoring!$E$3-Scoring!$F$3*ABS((100-F1426)-C1426)),Scoring!$A$6)</f>
        <v>20.11</v>
      </c>
      <c r="I1426">
        <f t="shared" si="44"/>
      </c>
      <c r="K1426">
        <f t="shared" si="45"/>
        <v>46.72</v>
      </c>
    </row>
    <row r="1427" spans="1:11" ht="12.75">
      <c r="A1427">
        <v>61</v>
      </c>
      <c r="B1427" t="s">
        <v>77</v>
      </c>
      <c r="C1427">
        <v>51.61</v>
      </c>
      <c r="D1427" t="s">
        <v>12</v>
      </c>
      <c r="E1427" t="s">
        <v>6</v>
      </c>
      <c r="F1427" s="3">
        <v>53.63</v>
      </c>
      <c r="G1427" s="4">
        <v>19.76</v>
      </c>
      <c r="H1427">
        <f>MAX(IF(E1427=B1427,Scoring!$A$3-Scoring!$B$3*ABS(F1427-C1427),Scoring!$E$3-Scoring!$F$3*ABS((100-F1427)-C1427)),Scoring!$A$6)</f>
        <v>19.759999999999998</v>
      </c>
      <c r="I1427">
        <f t="shared" si="44"/>
      </c>
      <c r="K1427">
        <f t="shared" si="45"/>
        <v>46.37</v>
      </c>
    </row>
    <row r="1428" spans="1:11" ht="12.75">
      <c r="A1428">
        <v>61</v>
      </c>
      <c r="B1428" t="s">
        <v>77</v>
      </c>
      <c r="C1428">
        <v>51.61</v>
      </c>
      <c r="D1428" t="s">
        <v>81</v>
      </c>
      <c r="E1428" t="s">
        <v>6</v>
      </c>
      <c r="F1428" s="3">
        <v>53.67</v>
      </c>
      <c r="G1428" s="4">
        <v>19.72</v>
      </c>
      <c r="H1428">
        <f>MAX(IF(E1428=B1428,Scoring!$A$3-Scoring!$B$3*ABS(F1428-C1428),Scoring!$E$3-Scoring!$F$3*ABS((100-F1428)-C1428)),Scoring!$A$6)</f>
        <v>19.72</v>
      </c>
      <c r="I1428">
        <f t="shared" si="44"/>
      </c>
      <c r="K1428">
        <f t="shared" si="45"/>
        <v>46.33</v>
      </c>
    </row>
    <row r="1429" spans="1:11" ht="12.75">
      <c r="A1429">
        <v>61</v>
      </c>
      <c r="B1429" t="s">
        <v>77</v>
      </c>
      <c r="C1429">
        <v>51.61</v>
      </c>
      <c r="D1429" t="s">
        <v>5</v>
      </c>
      <c r="E1429" t="s">
        <v>6</v>
      </c>
      <c r="F1429" s="3">
        <v>53.67</v>
      </c>
      <c r="G1429" s="4">
        <v>19.72</v>
      </c>
      <c r="H1429">
        <f>MAX(IF(E1429=B1429,Scoring!$A$3-Scoring!$B$3*ABS(F1429-C1429),Scoring!$E$3-Scoring!$F$3*ABS((100-F1429)-C1429)),Scoring!$A$6)</f>
        <v>19.72</v>
      </c>
      <c r="I1429">
        <f t="shared" si="44"/>
      </c>
      <c r="K1429">
        <f t="shared" si="45"/>
        <v>46.33</v>
      </c>
    </row>
    <row r="1430" spans="1:11" ht="12.75">
      <c r="A1430">
        <v>61</v>
      </c>
      <c r="B1430" t="s">
        <v>77</v>
      </c>
      <c r="C1430">
        <v>51.61</v>
      </c>
      <c r="D1430" t="s">
        <v>45</v>
      </c>
      <c r="E1430" t="s">
        <v>6</v>
      </c>
      <c r="F1430" s="3">
        <v>53.77</v>
      </c>
      <c r="G1430" s="4">
        <v>19.62</v>
      </c>
      <c r="H1430">
        <f>MAX(IF(E1430=B1430,Scoring!$A$3-Scoring!$B$3*ABS(F1430-C1430),Scoring!$E$3-Scoring!$F$3*ABS((100-F1430)-C1430)),Scoring!$A$6)</f>
        <v>19.619999999999997</v>
      </c>
      <c r="I1430">
        <f t="shared" si="44"/>
      </c>
      <c r="K1430">
        <f t="shared" si="45"/>
        <v>46.23</v>
      </c>
    </row>
    <row r="1431" spans="1:11" ht="12.75">
      <c r="A1431">
        <v>61</v>
      </c>
      <c r="B1431" t="s">
        <v>77</v>
      </c>
      <c r="C1431">
        <v>51.61</v>
      </c>
      <c r="D1431" t="s">
        <v>70</v>
      </c>
      <c r="E1431" t="s">
        <v>6</v>
      </c>
      <c r="F1431" s="3">
        <v>53.78</v>
      </c>
      <c r="G1431" s="4">
        <v>19.61</v>
      </c>
      <c r="H1431">
        <f>MAX(IF(E1431=B1431,Scoring!$A$3-Scoring!$B$3*ABS(F1431-C1431),Scoring!$E$3-Scoring!$F$3*ABS((100-F1431)-C1431)),Scoring!$A$6)</f>
        <v>19.61</v>
      </c>
      <c r="I1431">
        <f t="shared" si="44"/>
      </c>
      <c r="K1431">
        <f t="shared" si="45"/>
        <v>46.22</v>
      </c>
    </row>
    <row r="1432" spans="1:11" ht="12.75">
      <c r="A1432">
        <v>61</v>
      </c>
      <c r="B1432" t="s">
        <v>77</v>
      </c>
      <c r="C1432">
        <v>51.61</v>
      </c>
      <c r="D1432" t="s">
        <v>46</v>
      </c>
      <c r="E1432" t="s">
        <v>6</v>
      </c>
      <c r="F1432" s="3">
        <v>53.8</v>
      </c>
      <c r="G1432" s="4">
        <v>19.59</v>
      </c>
      <c r="H1432">
        <f>MAX(IF(E1432=B1432,Scoring!$A$3-Scoring!$B$3*ABS(F1432-C1432),Scoring!$E$3-Scoring!$F$3*ABS((100-F1432)-C1432)),Scoring!$A$6)</f>
        <v>19.590000000000003</v>
      </c>
      <c r="I1432">
        <f t="shared" si="44"/>
      </c>
      <c r="K1432">
        <f t="shared" si="45"/>
        <v>46.2</v>
      </c>
    </row>
    <row r="1433" spans="1:11" ht="12.75">
      <c r="A1433">
        <v>61</v>
      </c>
      <c r="B1433" t="s">
        <v>77</v>
      </c>
      <c r="C1433">
        <v>51.61</v>
      </c>
      <c r="D1433" t="s">
        <v>103</v>
      </c>
      <c r="E1433" t="s">
        <v>6</v>
      </c>
      <c r="F1433" s="3">
        <v>54.1</v>
      </c>
      <c r="G1433" s="4">
        <v>19.29</v>
      </c>
      <c r="H1433">
        <f>MAX(IF(E1433=B1433,Scoring!$A$3-Scoring!$B$3*ABS(F1433-C1433),Scoring!$E$3-Scoring!$F$3*ABS((100-F1433)-C1433)),Scoring!$A$6)</f>
        <v>19.29</v>
      </c>
      <c r="I1433">
        <f t="shared" si="44"/>
      </c>
      <c r="K1433">
        <f t="shared" si="45"/>
        <v>45.9</v>
      </c>
    </row>
    <row r="1434" spans="1:11" ht="12.75">
      <c r="A1434">
        <v>61</v>
      </c>
      <c r="B1434" t="s">
        <v>77</v>
      </c>
      <c r="C1434">
        <v>51.61</v>
      </c>
      <c r="D1434" t="s">
        <v>21</v>
      </c>
      <c r="E1434" t="s">
        <v>6</v>
      </c>
      <c r="F1434" s="3">
        <v>54.26</v>
      </c>
      <c r="G1434" s="4">
        <v>19.13</v>
      </c>
      <c r="H1434">
        <f>MAX(IF(E1434=B1434,Scoring!$A$3-Scoring!$B$3*ABS(F1434-C1434),Scoring!$E$3-Scoring!$F$3*ABS((100-F1434)-C1434)),Scoring!$A$6)</f>
        <v>19.130000000000003</v>
      </c>
      <c r="I1434">
        <f t="shared" si="44"/>
      </c>
      <c r="K1434">
        <f t="shared" si="45"/>
        <v>45.74</v>
      </c>
    </row>
    <row r="1435" spans="1:11" ht="12.75">
      <c r="A1435">
        <v>61</v>
      </c>
      <c r="B1435" t="s">
        <v>77</v>
      </c>
      <c r="C1435">
        <v>51.61</v>
      </c>
      <c r="D1435" t="s">
        <v>36</v>
      </c>
      <c r="E1435" t="s">
        <v>6</v>
      </c>
      <c r="F1435" s="3">
        <v>54.64</v>
      </c>
      <c r="G1435" s="4">
        <v>18.75</v>
      </c>
      <c r="H1435">
        <f>MAX(IF(E1435=B1435,Scoring!$A$3-Scoring!$B$3*ABS(F1435-C1435),Scoring!$E$3-Scoring!$F$3*ABS((100-F1435)-C1435)),Scoring!$A$6)</f>
        <v>18.75</v>
      </c>
      <c r="I1435">
        <f t="shared" si="44"/>
      </c>
      <c r="K1435">
        <f t="shared" si="45"/>
        <v>45.36</v>
      </c>
    </row>
    <row r="1436" spans="1:11" ht="12.75">
      <c r="A1436">
        <v>61</v>
      </c>
      <c r="B1436" t="s">
        <v>77</v>
      </c>
      <c r="C1436">
        <v>51.61</v>
      </c>
      <c r="D1436" t="s">
        <v>29</v>
      </c>
      <c r="E1436" t="s">
        <v>6</v>
      </c>
      <c r="F1436" s="3">
        <v>55</v>
      </c>
      <c r="G1436" s="4">
        <v>18.39</v>
      </c>
      <c r="H1436">
        <f>MAX(IF(E1436=B1436,Scoring!$A$3-Scoring!$B$3*ABS(F1436-C1436),Scoring!$E$3-Scoring!$F$3*ABS((100-F1436)-C1436)),Scoring!$A$6)</f>
        <v>18.39</v>
      </c>
      <c r="I1436">
        <f t="shared" si="44"/>
      </c>
      <c r="K1436">
        <f t="shared" si="45"/>
        <v>45</v>
      </c>
    </row>
    <row r="1437" spans="1:11" ht="12.75">
      <c r="A1437">
        <v>62</v>
      </c>
      <c r="B1437" t="s">
        <v>100</v>
      </c>
      <c r="C1437">
        <v>61.18</v>
      </c>
      <c r="D1437" t="s">
        <v>91</v>
      </c>
      <c r="E1437" t="s">
        <v>100</v>
      </c>
      <c r="F1437" s="3">
        <v>60</v>
      </c>
      <c r="G1437" s="4">
        <v>48.82</v>
      </c>
      <c r="H1437">
        <f>MAX(IF(E1437=B1437,Scoring!$A$3-Scoring!$B$3*ABS(F1437-C1437),Scoring!$E$3-Scoring!$F$3*ABS((100-F1437)-C1437)),Scoring!$A$6)</f>
        <v>48.82</v>
      </c>
      <c r="I1437">
        <f t="shared" si="44"/>
      </c>
      <c r="K1437">
        <f t="shared" si="45"/>
        <v>60</v>
      </c>
    </row>
    <row r="1438" spans="1:11" ht="12.75">
      <c r="A1438">
        <v>62</v>
      </c>
      <c r="B1438" t="s">
        <v>100</v>
      </c>
      <c r="C1438">
        <v>61.18</v>
      </c>
      <c r="D1438" t="s">
        <v>13</v>
      </c>
      <c r="E1438" t="s">
        <v>100</v>
      </c>
      <c r="F1438" s="3">
        <v>59.8</v>
      </c>
      <c r="G1438" s="4">
        <v>48.62</v>
      </c>
      <c r="H1438">
        <f>MAX(IF(E1438=B1438,Scoring!$A$3-Scoring!$B$3*ABS(F1438-C1438),Scoring!$E$3-Scoring!$F$3*ABS((100-F1438)-C1438)),Scoring!$A$6)</f>
        <v>48.62</v>
      </c>
      <c r="I1438">
        <f t="shared" si="44"/>
      </c>
      <c r="K1438">
        <f t="shared" si="45"/>
        <v>59.8</v>
      </c>
    </row>
    <row r="1439" spans="1:11" ht="12.75">
      <c r="A1439">
        <v>62</v>
      </c>
      <c r="B1439" t="s">
        <v>100</v>
      </c>
      <c r="C1439">
        <v>61.18</v>
      </c>
      <c r="D1439" t="s">
        <v>110</v>
      </c>
      <c r="E1439" t="s">
        <v>100</v>
      </c>
      <c r="F1439" s="3">
        <v>62.59</v>
      </c>
      <c r="G1439" s="4">
        <v>48.59</v>
      </c>
      <c r="H1439">
        <f>MAX(IF(E1439=B1439,Scoring!$A$3-Scoring!$B$3*ABS(F1439-C1439),Scoring!$E$3-Scoring!$F$3*ABS((100-F1439)-C1439)),Scoring!$A$6)</f>
        <v>48.589999999999996</v>
      </c>
      <c r="I1439">
        <f t="shared" si="44"/>
      </c>
      <c r="K1439">
        <f t="shared" si="45"/>
        <v>62.59</v>
      </c>
    </row>
    <row r="1440" spans="1:11" ht="12.75">
      <c r="A1440">
        <v>62</v>
      </c>
      <c r="B1440" t="s">
        <v>100</v>
      </c>
      <c r="C1440">
        <v>61.18</v>
      </c>
      <c r="D1440" t="s">
        <v>5</v>
      </c>
      <c r="E1440" t="s">
        <v>100</v>
      </c>
      <c r="F1440" s="3">
        <v>59.72</v>
      </c>
      <c r="G1440" s="4">
        <v>48.54</v>
      </c>
      <c r="H1440">
        <f>MAX(IF(E1440=B1440,Scoring!$A$3-Scoring!$B$3*ABS(F1440-C1440),Scoring!$E$3-Scoring!$F$3*ABS((100-F1440)-C1440)),Scoring!$A$6)</f>
        <v>48.54</v>
      </c>
      <c r="I1440">
        <f t="shared" si="44"/>
      </c>
      <c r="K1440">
        <f t="shared" si="45"/>
        <v>59.72</v>
      </c>
    </row>
    <row r="1441" spans="1:11" ht="12.75">
      <c r="A1441">
        <v>62</v>
      </c>
      <c r="B1441" t="s">
        <v>100</v>
      </c>
      <c r="C1441">
        <v>61.18</v>
      </c>
      <c r="D1441" t="s">
        <v>33</v>
      </c>
      <c r="E1441" t="s">
        <v>100</v>
      </c>
      <c r="F1441" s="3">
        <v>59.42</v>
      </c>
      <c r="G1441" s="4">
        <v>48.24</v>
      </c>
      <c r="H1441">
        <f>MAX(IF(E1441=B1441,Scoring!$A$3-Scoring!$B$3*ABS(F1441-C1441),Scoring!$E$3-Scoring!$F$3*ABS((100-F1441)-C1441)),Scoring!$A$6)</f>
        <v>48.24</v>
      </c>
      <c r="I1441">
        <f t="shared" si="44"/>
      </c>
      <c r="K1441">
        <f t="shared" si="45"/>
        <v>59.42</v>
      </c>
    </row>
    <row r="1442" spans="1:11" ht="12.75">
      <c r="A1442">
        <v>62</v>
      </c>
      <c r="B1442" t="s">
        <v>100</v>
      </c>
      <c r="C1442">
        <v>61.18</v>
      </c>
      <c r="D1442" t="s">
        <v>34</v>
      </c>
      <c r="E1442" t="s">
        <v>100</v>
      </c>
      <c r="F1442" s="3">
        <v>59.21</v>
      </c>
      <c r="G1442" s="4">
        <v>48.03</v>
      </c>
      <c r="H1442">
        <f>MAX(IF(E1442=B1442,Scoring!$A$3-Scoring!$B$3*ABS(F1442-C1442),Scoring!$E$3-Scoring!$F$3*ABS((100-F1442)-C1442)),Scoring!$A$6)</f>
        <v>48.03</v>
      </c>
      <c r="I1442">
        <f t="shared" si="44"/>
      </c>
      <c r="K1442">
        <f t="shared" si="45"/>
        <v>59.21</v>
      </c>
    </row>
    <row r="1443" spans="1:11" ht="12.75">
      <c r="A1443">
        <v>62</v>
      </c>
      <c r="B1443" t="s">
        <v>100</v>
      </c>
      <c r="C1443">
        <v>61.18</v>
      </c>
      <c r="D1443" t="s">
        <v>70</v>
      </c>
      <c r="E1443" t="s">
        <v>100</v>
      </c>
      <c r="F1443" s="3">
        <v>63.54</v>
      </c>
      <c r="G1443" s="4">
        <v>47.64</v>
      </c>
      <c r="H1443">
        <f>MAX(IF(E1443=B1443,Scoring!$A$3-Scoring!$B$3*ABS(F1443-C1443),Scoring!$E$3-Scoring!$F$3*ABS((100-F1443)-C1443)),Scoring!$A$6)</f>
        <v>47.64</v>
      </c>
      <c r="I1443">
        <f t="shared" si="44"/>
      </c>
      <c r="K1443">
        <f t="shared" si="45"/>
        <v>63.54</v>
      </c>
    </row>
    <row r="1444" spans="1:11" ht="12.75">
      <c r="A1444">
        <v>62</v>
      </c>
      <c r="B1444" t="s">
        <v>100</v>
      </c>
      <c r="C1444">
        <v>61.18</v>
      </c>
      <c r="D1444" t="s">
        <v>103</v>
      </c>
      <c r="E1444" t="s">
        <v>100</v>
      </c>
      <c r="F1444" s="3">
        <v>58.8</v>
      </c>
      <c r="G1444" s="4">
        <v>47.62</v>
      </c>
      <c r="H1444">
        <f>MAX(IF(E1444=B1444,Scoring!$A$3-Scoring!$B$3*ABS(F1444-C1444),Scoring!$E$3-Scoring!$F$3*ABS((100-F1444)-C1444)),Scoring!$A$6)</f>
        <v>47.62</v>
      </c>
      <c r="I1444">
        <f t="shared" si="44"/>
      </c>
      <c r="K1444">
        <f t="shared" si="45"/>
        <v>58.8</v>
      </c>
    </row>
    <row r="1445" spans="1:11" ht="12.75">
      <c r="A1445">
        <v>62</v>
      </c>
      <c r="B1445" t="s">
        <v>100</v>
      </c>
      <c r="C1445">
        <v>61.18</v>
      </c>
      <c r="D1445" t="s">
        <v>12</v>
      </c>
      <c r="E1445" t="s">
        <v>100</v>
      </c>
      <c r="F1445" s="3">
        <v>58.63</v>
      </c>
      <c r="G1445" s="4">
        <v>47.45</v>
      </c>
      <c r="H1445">
        <f>MAX(IF(E1445=B1445,Scoring!$A$3-Scoring!$B$3*ABS(F1445-C1445),Scoring!$E$3-Scoring!$F$3*ABS((100-F1445)-C1445)),Scoring!$A$6)</f>
        <v>47.45</v>
      </c>
      <c r="I1445">
        <f t="shared" si="44"/>
      </c>
      <c r="K1445">
        <f t="shared" si="45"/>
        <v>58.63</v>
      </c>
    </row>
    <row r="1446" spans="1:11" ht="12.75">
      <c r="A1446">
        <v>62</v>
      </c>
      <c r="B1446" t="s">
        <v>100</v>
      </c>
      <c r="C1446">
        <v>61.18</v>
      </c>
      <c r="D1446" t="s">
        <v>43</v>
      </c>
      <c r="E1446" t="s">
        <v>100</v>
      </c>
      <c r="F1446" s="3">
        <v>58.53</v>
      </c>
      <c r="G1446" s="4">
        <v>47.35</v>
      </c>
      <c r="H1446">
        <f>MAX(IF(E1446=B1446,Scoring!$A$3-Scoring!$B$3*ABS(F1446-C1446),Scoring!$E$3-Scoring!$F$3*ABS((100-F1446)-C1446)),Scoring!$A$6)</f>
        <v>47.35</v>
      </c>
      <c r="I1446">
        <f t="shared" si="44"/>
      </c>
      <c r="K1446">
        <f t="shared" si="45"/>
        <v>58.53</v>
      </c>
    </row>
    <row r="1447" spans="1:11" ht="12.75">
      <c r="A1447">
        <v>62</v>
      </c>
      <c r="B1447" t="s">
        <v>100</v>
      </c>
      <c r="C1447">
        <v>61.18</v>
      </c>
      <c r="D1447" t="s">
        <v>14</v>
      </c>
      <c r="E1447" t="s">
        <v>100</v>
      </c>
      <c r="F1447" s="3">
        <v>58.47</v>
      </c>
      <c r="G1447" s="4">
        <v>47.29</v>
      </c>
      <c r="H1447">
        <f>MAX(IF(E1447=B1447,Scoring!$A$3-Scoring!$B$3*ABS(F1447-C1447),Scoring!$E$3-Scoring!$F$3*ABS((100-F1447)-C1447)),Scoring!$A$6)</f>
        <v>47.29</v>
      </c>
      <c r="I1447">
        <f t="shared" si="44"/>
      </c>
      <c r="K1447">
        <f t="shared" si="45"/>
        <v>58.47</v>
      </c>
    </row>
    <row r="1448" spans="1:11" ht="12.75">
      <c r="A1448">
        <v>62</v>
      </c>
      <c r="B1448" t="s">
        <v>100</v>
      </c>
      <c r="C1448">
        <v>61.18</v>
      </c>
      <c r="D1448" t="s">
        <v>49</v>
      </c>
      <c r="E1448" t="s">
        <v>100</v>
      </c>
      <c r="F1448" s="3">
        <v>58.27</v>
      </c>
      <c r="G1448" s="4">
        <v>47.09</v>
      </c>
      <c r="H1448">
        <f>MAX(IF(E1448=B1448,Scoring!$A$3-Scoring!$B$3*ABS(F1448-C1448),Scoring!$E$3-Scoring!$F$3*ABS((100-F1448)-C1448)),Scoring!$A$6)</f>
        <v>47.09</v>
      </c>
      <c r="I1448">
        <f t="shared" si="44"/>
      </c>
      <c r="K1448">
        <f t="shared" si="45"/>
        <v>58.27</v>
      </c>
    </row>
    <row r="1449" spans="1:11" ht="12.75">
      <c r="A1449">
        <v>62</v>
      </c>
      <c r="B1449" t="s">
        <v>100</v>
      </c>
      <c r="C1449">
        <v>61.18</v>
      </c>
      <c r="D1449" t="s">
        <v>19</v>
      </c>
      <c r="E1449" t="s">
        <v>100</v>
      </c>
      <c r="F1449" s="3">
        <v>58.12</v>
      </c>
      <c r="G1449" s="4">
        <v>46.94</v>
      </c>
      <c r="H1449">
        <f>MAX(IF(E1449=B1449,Scoring!$A$3-Scoring!$B$3*ABS(F1449-C1449),Scoring!$E$3-Scoring!$F$3*ABS((100-F1449)-C1449)),Scoring!$A$6)</f>
        <v>46.94</v>
      </c>
      <c r="I1449">
        <f t="shared" si="44"/>
      </c>
      <c r="K1449">
        <f t="shared" si="45"/>
        <v>58.12</v>
      </c>
    </row>
    <row r="1450" spans="1:11" ht="12.75">
      <c r="A1450">
        <v>62</v>
      </c>
      <c r="B1450" t="s">
        <v>100</v>
      </c>
      <c r="C1450">
        <v>61.18</v>
      </c>
      <c r="D1450" t="s">
        <v>27</v>
      </c>
      <c r="E1450" t="s">
        <v>100</v>
      </c>
      <c r="F1450" s="3">
        <v>58.08</v>
      </c>
      <c r="G1450" s="4">
        <v>46.9</v>
      </c>
      <c r="H1450">
        <f>MAX(IF(E1450=B1450,Scoring!$A$3-Scoring!$B$3*ABS(F1450-C1450),Scoring!$E$3-Scoring!$F$3*ABS((100-F1450)-C1450)),Scoring!$A$6)</f>
        <v>46.9</v>
      </c>
      <c r="I1450">
        <f t="shared" si="44"/>
      </c>
      <c r="K1450">
        <f t="shared" si="45"/>
        <v>58.08</v>
      </c>
    </row>
    <row r="1451" spans="1:11" ht="12.75">
      <c r="A1451">
        <v>62</v>
      </c>
      <c r="B1451" t="s">
        <v>100</v>
      </c>
      <c r="C1451">
        <v>61.18</v>
      </c>
      <c r="D1451" t="s">
        <v>18</v>
      </c>
      <c r="E1451" t="s">
        <v>100</v>
      </c>
      <c r="F1451" s="3">
        <v>57.89</v>
      </c>
      <c r="G1451" s="4">
        <v>46.71</v>
      </c>
      <c r="H1451">
        <f>MAX(IF(E1451=B1451,Scoring!$A$3-Scoring!$B$3*ABS(F1451-C1451),Scoring!$E$3-Scoring!$F$3*ABS((100-F1451)-C1451)),Scoring!$A$6)</f>
        <v>46.71</v>
      </c>
      <c r="I1451">
        <f t="shared" si="44"/>
      </c>
      <c r="K1451">
        <f t="shared" si="45"/>
        <v>57.89</v>
      </c>
    </row>
    <row r="1452" spans="1:11" ht="12.75">
      <c r="A1452">
        <v>62</v>
      </c>
      <c r="B1452" t="s">
        <v>100</v>
      </c>
      <c r="C1452">
        <v>61.18</v>
      </c>
      <c r="D1452" t="s">
        <v>21</v>
      </c>
      <c r="E1452" t="s">
        <v>100</v>
      </c>
      <c r="F1452" s="3">
        <v>57.83</v>
      </c>
      <c r="G1452" s="4">
        <v>46.65</v>
      </c>
      <c r="H1452">
        <f>MAX(IF(E1452=B1452,Scoring!$A$3-Scoring!$B$3*ABS(F1452-C1452),Scoring!$E$3-Scoring!$F$3*ABS((100-F1452)-C1452)),Scoring!$A$6)</f>
        <v>46.65</v>
      </c>
      <c r="I1452">
        <f t="shared" si="44"/>
      </c>
      <c r="K1452">
        <f t="shared" si="45"/>
        <v>57.83</v>
      </c>
    </row>
    <row r="1453" spans="1:11" ht="12.75">
      <c r="A1453">
        <v>62</v>
      </c>
      <c r="B1453" t="s">
        <v>100</v>
      </c>
      <c r="C1453">
        <v>61.18</v>
      </c>
      <c r="D1453" t="s">
        <v>36</v>
      </c>
      <c r="E1453" t="s">
        <v>100</v>
      </c>
      <c r="F1453" s="3">
        <v>57.73</v>
      </c>
      <c r="G1453" s="4">
        <v>46.55</v>
      </c>
      <c r="H1453">
        <f>MAX(IF(E1453=B1453,Scoring!$A$3-Scoring!$B$3*ABS(F1453-C1453),Scoring!$E$3-Scoring!$F$3*ABS((100-F1453)-C1453)),Scoring!$A$6)</f>
        <v>46.55</v>
      </c>
      <c r="I1453">
        <f t="shared" si="44"/>
      </c>
      <c r="K1453">
        <f t="shared" si="45"/>
        <v>57.73</v>
      </c>
    </row>
    <row r="1454" spans="1:11" ht="12.75">
      <c r="A1454">
        <v>62</v>
      </c>
      <c r="B1454" t="s">
        <v>100</v>
      </c>
      <c r="C1454">
        <v>61.18</v>
      </c>
      <c r="D1454" t="s">
        <v>46</v>
      </c>
      <c r="E1454" t="s">
        <v>100</v>
      </c>
      <c r="F1454" s="3">
        <v>56.2</v>
      </c>
      <c r="G1454" s="4">
        <v>45.02</v>
      </c>
      <c r="H1454">
        <f>MAX(IF(E1454=B1454,Scoring!$A$3-Scoring!$B$3*ABS(F1454-C1454),Scoring!$E$3-Scoring!$F$3*ABS((100-F1454)-C1454)),Scoring!$A$6)</f>
        <v>45.02</v>
      </c>
      <c r="I1454">
        <f t="shared" si="44"/>
      </c>
      <c r="K1454">
        <f t="shared" si="45"/>
        <v>56.2</v>
      </c>
    </row>
    <row r="1455" spans="1:11" ht="12.75">
      <c r="A1455">
        <v>62</v>
      </c>
      <c r="B1455" t="s">
        <v>100</v>
      </c>
      <c r="C1455">
        <v>61.18</v>
      </c>
      <c r="D1455" t="s">
        <v>105</v>
      </c>
      <c r="E1455" t="s">
        <v>100</v>
      </c>
      <c r="F1455" s="3">
        <v>56.12</v>
      </c>
      <c r="G1455" s="4">
        <v>44.94</v>
      </c>
      <c r="H1455">
        <f>MAX(IF(E1455=B1455,Scoring!$A$3-Scoring!$B$3*ABS(F1455-C1455),Scoring!$E$3-Scoring!$F$3*ABS((100-F1455)-C1455)),Scoring!$A$6)</f>
        <v>44.94</v>
      </c>
      <c r="I1455">
        <f t="shared" si="44"/>
      </c>
      <c r="K1455">
        <f t="shared" si="45"/>
        <v>56.12</v>
      </c>
    </row>
    <row r="1456" spans="1:11" ht="12.75">
      <c r="A1456">
        <v>62</v>
      </c>
      <c r="B1456" t="s">
        <v>100</v>
      </c>
      <c r="C1456">
        <v>61.18</v>
      </c>
      <c r="D1456" t="s">
        <v>10</v>
      </c>
      <c r="E1456" t="s">
        <v>100</v>
      </c>
      <c r="F1456" s="3">
        <v>56.02</v>
      </c>
      <c r="G1456" s="4">
        <v>44.84</v>
      </c>
      <c r="H1456">
        <f>MAX(IF(E1456=B1456,Scoring!$A$3-Scoring!$B$3*ABS(F1456-C1456),Scoring!$E$3-Scoring!$F$3*ABS((100-F1456)-C1456)),Scoring!$A$6)</f>
        <v>44.84</v>
      </c>
      <c r="I1456">
        <f t="shared" si="44"/>
      </c>
      <c r="K1456">
        <f t="shared" si="45"/>
        <v>56.02</v>
      </c>
    </row>
    <row r="1457" spans="1:11" ht="12.75">
      <c r="A1457">
        <v>62</v>
      </c>
      <c r="B1457" t="s">
        <v>100</v>
      </c>
      <c r="C1457">
        <v>61.18</v>
      </c>
      <c r="D1457" t="s">
        <v>17</v>
      </c>
      <c r="E1457" t="s">
        <v>100</v>
      </c>
      <c r="F1457" s="3">
        <v>55.98</v>
      </c>
      <c r="G1457" s="4">
        <v>44.8</v>
      </c>
      <c r="H1457">
        <f>MAX(IF(E1457=B1457,Scoring!$A$3-Scoring!$B$3*ABS(F1457-C1457),Scoring!$E$3-Scoring!$F$3*ABS((100-F1457)-C1457)),Scoring!$A$6)</f>
        <v>44.8</v>
      </c>
      <c r="I1457">
        <f t="shared" si="44"/>
      </c>
      <c r="K1457">
        <f t="shared" si="45"/>
        <v>55.98</v>
      </c>
    </row>
    <row r="1458" spans="1:11" ht="12.75">
      <c r="A1458">
        <v>62</v>
      </c>
      <c r="B1458" t="s">
        <v>100</v>
      </c>
      <c r="C1458">
        <v>61.18</v>
      </c>
      <c r="D1458" t="s">
        <v>52</v>
      </c>
      <c r="E1458" t="s">
        <v>100</v>
      </c>
      <c r="F1458" s="3">
        <v>55.96</v>
      </c>
      <c r="G1458" s="4">
        <v>44.78</v>
      </c>
      <c r="H1458">
        <f>MAX(IF(E1458=B1458,Scoring!$A$3-Scoring!$B$3*ABS(F1458-C1458),Scoring!$E$3-Scoring!$F$3*ABS((100-F1458)-C1458)),Scoring!$A$6)</f>
        <v>44.78</v>
      </c>
      <c r="I1458">
        <f t="shared" si="44"/>
      </c>
      <c r="K1458">
        <f t="shared" si="45"/>
        <v>55.96</v>
      </c>
    </row>
    <row r="1459" spans="1:11" ht="12.75">
      <c r="A1459">
        <v>62</v>
      </c>
      <c r="B1459" t="s">
        <v>100</v>
      </c>
      <c r="C1459">
        <v>61.18</v>
      </c>
      <c r="D1459" t="s">
        <v>47</v>
      </c>
      <c r="E1459" t="s">
        <v>100</v>
      </c>
      <c r="F1459" s="3">
        <v>55</v>
      </c>
      <c r="G1459" s="4">
        <v>43.82</v>
      </c>
      <c r="H1459">
        <f>MAX(IF(E1459=B1459,Scoring!$A$3-Scoring!$B$3*ABS(F1459-C1459),Scoring!$E$3-Scoring!$F$3*ABS((100-F1459)-C1459)),Scoring!$A$6)</f>
        <v>43.82</v>
      </c>
      <c r="I1459">
        <f t="shared" si="44"/>
      </c>
      <c r="K1459">
        <f t="shared" si="45"/>
        <v>55</v>
      </c>
    </row>
    <row r="1460" spans="1:11" ht="12.75">
      <c r="A1460">
        <v>62</v>
      </c>
      <c r="B1460" t="s">
        <v>100</v>
      </c>
      <c r="C1460">
        <v>61.18</v>
      </c>
      <c r="D1460" t="s">
        <v>20</v>
      </c>
      <c r="E1460" t="s">
        <v>100</v>
      </c>
      <c r="F1460" s="3">
        <v>54.89</v>
      </c>
      <c r="G1460" s="4">
        <v>43.71</v>
      </c>
      <c r="H1460">
        <f>MAX(IF(E1460=B1460,Scoring!$A$3-Scoring!$B$3*ABS(F1460-C1460),Scoring!$E$3-Scoring!$F$3*ABS((100-F1460)-C1460)),Scoring!$A$6)</f>
        <v>43.71</v>
      </c>
      <c r="I1460">
        <f t="shared" si="44"/>
      </c>
      <c r="K1460">
        <f t="shared" si="45"/>
        <v>54.89</v>
      </c>
    </row>
    <row r="1461" spans="1:11" ht="12.75">
      <c r="A1461">
        <v>62</v>
      </c>
      <c r="B1461" t="s">
        <v>100</v>
      </c>
      <c r="C1461">
        <v>61.18</v>
      </c>
      <c r="D1461" t="s">
        <v>26</v>
      </c>
      <c r="E1461" t="s">
        <v>100</v>
      </c>
      <c r="F1461" s="3">
        <v>54.89</v>
      </c>
      <c r="G1461" s="4">
        <v>43.71</v>
      </c>
      <c r="H1461">
        <f>MAX(IF(E1461=B1461,Scoring!$A$3-Scoring!$B$3*ABS(F1461-C1461),Scoring!$E$3-Scoring!$F$3*ABS((100-F1461)-C1461)),Scoring!$A$6)</f>
        <v>43.71</v>
      </c>
      <c r="I1461">
        <f t="shared" si="44"/>
      </c>
      <c r="K1461">
        <f t="shared" si="45"/>
        <v>54.89</v>
      </c>
    </row>
    <row r="1462" spans="1:11" ht="12.75">
      <c r="A1462">
        <v>62</v>
      </c>
      <c r="B1462" t="s">
        <v>100</v>
      </c>
      <c r="C1462">
        <v>61.18</v>
      </c>
      <c r="D1462" t="s">
        <v>35</v>
      </c>
      <c r="E1462" t="s">
        <v>100</v>
      </c>
      <c r="F1462" s="3">
        <v>54.36</v>
      </c>
      <c r="G1462" s="4">
        <v>43.18</v>
      </c>
      <c r="H1462">
        <f>MAX(IF(E1462=B1462,Scoring!$A$3-Scoring!$B$3*ABS(F1462-C1462),Scoring!$E$3-Scoring!$F$3*ABS((100-F1462)-C1462)),Scoring!$A$6)</f>
        <v>43.18</v>
      </c>
      <c r="I1462">
        <f t="shared" si="44"/>
      </c>
      <c r="K1462">
        <f t="shared" si="45"/>
        <v>54.36</v>
      </c>
    </row>
    <row r="1463" spans="1:11" ht="12.75">
      <c r="A1463">
        <v>62</v>
      </c>
      <c r="B1463" t="s">
        <v>100</v>
      </c>
      <c r="C1463">
        <v>61.18</v>
      </c>
      <c r="D1463" t="s">
        <v>45</v>
      </c>
      <c r="E1463" t="s">
        <v>100</v>
      </c>
      <c r="F1463" s="3">
        <v>54.33</v>
      </c>
      <c r="G1463" s="4">
        <v>43.15</v>
      </c>
      <c r="H1463">
        <f>MAX(IF(E1463=B1463,Scoring!$A$3-Scoring!$B$3*ABS(F1463-C1463),Scoring!$E$3-Scoring!$F$3*ABS((100-F1463)-C1463)),Scoring!$A$6)</f>
        <v>43.15</v>
      </c>
      <c r="I1463">
        <f t="shared" si="44"/>
      </c>
      <c r="K1463">
        <f t="shared" si="45"/>
        <v>54.33</v>
      </c>
    </row>
    <row r="1464" spans="1:11" ht="12.75">
      <c r="A1464">
        <v>62</v>
      </c>
      <c r="B1464" t="s">
        <v>100</v>
      </c>
      <c r="C1464">
        <v>61.18</v>
      </c>
      <c r="D1464" t="s">
        <v>53</v>
      </c>
      <c r="E1464" t="s">
        <v>100</v>
      </c>
      <c r="F1464" s="3">
        <v>54.16</v>
      </c>
      <c r="G1464" s="4">
        <v>42.98</v>
      </c>
      <c r="H1464">
        <f>MAX(IF(E1464=B1464,Scoring!$A$3-Scoring!$B$3*ABS(F1464-C1464),Scoring!$E$3-Scoring!$F$3*ABS((100-F1464)-C1464)),Scoring!$A$6)</f>
        <v>42.98</v>
      </c>
      <c r="I1464">
        <f t="shared" si="44"/>
      </c>
      <c r="K1464">
        <f t="shared" si="45"/>
        <v>54.16</v>
      </c>
    </row>
    <row r="1465" spans="1:11" ht="12.75">
      <c r="A1465">
        <v>62</v>
      </c>
      <c r="B1465" t="s">
        <v>100</v>
      </c>
      <c r="C1465">
        <v>61.18</v>
      </c>
      <c r="D1465" t="s">
        <v>28</v>
      </c>
      <c r="E1465" t="s">
        <v>100</v>
      </c>
      <c r="F1465" s="3">
        <v>53.22</v>
      </c>
      <c r="G1465" s="4">
        <v>42.04</v>
      </c>
      <c r="H1465">
        <f>MAX(IF(E1465=B1465,Scoring!$A$3-Scoring!$B$3*ABS(F1465-C1465),Scoring!$E$3-Scoring!$F$3*ABS((100-F1465)-C1465)),Scoring!$A$6)</f>
        <v>42.04</v>
      </c>
      <c r="I1465">
        <f t="shared" si="44"/>
      </c>
      <c r="K1465">
        <f t="shared" si="45"/>
        <v>53.22</v>
      </c>
    </row>
    <row r="1466" spans="1:11" ht="12.75">
      <c r="A1466">
        <v>62</v>
      </c>
      <c r="B1466" t="s">
        <v>100</v>
      </c>
      <c r="C1466">
        <v>61.18</v>
      </c>
      <c r="D1466" t="s">
        <v>81</v>
      </c>
      <c r="E1466" t="s">
        <v>100</v>
      </c>
      <c r="F1466" s="3">
        <v>52.41</v>
      </c>
      <c r="G1466" s="4">
        <v>41.23</v>
      </c>
      <c r="H1466">
        <f>MAX(IF(E1466=B1466,Scoring!$A$3-Scoring!$B$3*ABS(F1466-C1466),Scoring!$E$3-Scoring!$F$3*ABS((100-F1466)-C1466)),Scoring!$A$6)</f>
        <v>41.23</v>
      </c>
      <c r="I1466">
        <f t="shared" si="44"/>
      </c>
      <c r="K1466">
        <f t="shared" si="45"/>
        <v>52.41</v>
      </c>
    </row>
    <row r="1467" spans="1:11" ht="12.75">
      <c r="A1467">
        <v>62</v>
      </c>
      <c r="B1467" t="s">
        <v>100</v>
      </c>
      <c r="C1467">
        <v>61.18</v>
      </c>
      <c r="D1467" t="s">
        <v>29</v>
      </c>
      <c r="E1467" t="s">
        <v>100</v>
      </c>
      <c r="F1467" s="3">
        <v>70</v>
      </c>
      <c r="G1467" s="4">
        <v>41.18</v>
      </c>
      <c r="H1467">
        <f>MAX(IF(E1467=B1467,Scoring!$A$3-Scoring!$B$3*ABS(F1467-C1467),Scoring!$E$3-Scoring!$F$3*ABS((100-F1467)-C1467)),Scoring!$A$6)</f>
        <v>41.18</v>
      </c>
      <c r="I1467">
        <f t="shared" si="44"/>
      </c>
      <c r="K1467">
        <f t="shared" si="45"/>
        <v>70</v>
      </c>
    </row>
    <row r="1468" spans="1:11" ht="12.75">
      <c r="A1468">
        <v>62</v>
      </c>
      <c r="B1468" t="s">
        <v>100</v>
      </c>
      <c r="C1468">
        <v>61.18</v>
      </c>
      <c r="D1468" t="s">
        <v>32</v>
      </c>
      <c r="E1468" t="s">
        <v>100</v>
      </c>
      <c r="F1468" s="3">
        <v>52</v>
      </c>
      <c r="G1468" s="4">
        <v>40.82</v>
      </c>
      <c r="H1468">
        <f>MAX(IF(E1468=B1468,Scoring!$A$3-Scoring!$B$3*ABS(F1468-C1468),Scoring!$E$3-Scoring!$F$3*ABS((100-F1468)-C1468)),Scoring!$A$6)</f>
        <v>40.82</v>
      </c>
      <c r="I1468">
        <f t="shared" si="44"/>
      </c>
      <c r="K1468">
        <f t="shared" si="45"/>
        <v>52</v>
      </c>
    </row>
    <row r="1469" spans="1:11" ht="12.75">
      <c r="A1469">
        <v>62</v>
      </c>
      <c r="B1469" t="s">
        <v>100</v>
      </c>
      <c r="C1469">
        <v>61.18</v>
      </c>
      <c r="D1469" t="s">
        <v>8</v>
      </c>
      <c r="E1469" t="s">
        <v>100</v>
      </c>
      <c r="F1469" s="3">
        <v>51.88</v>
      </c>
      <c r="G1469" s="4">
        <v>40.7</v>
      </c>
      <c r="H1469">
        <f>MAX(IF(E1469=B1469,Scoring!$A$3-Scoring!$B$3*ABS(F1469-C1469),Scoring!$E$3-Scoring!$F$3*ABS((100-F1469)-C1469)),Scoring!$A$6)</f>
        <v>40.7</v>
      </c>
      <c r="I1469">
        <f t="shared" si="44"/>
      </c>
      <c r="K1469">
        <f t="shared" si="45"/>
        <v>51.88</v>
      </c>
    </row>
    <row r="1470" spans="1:11" ht="12.75">
      <c r="A1470">
        <v>62</v>
      </c>
      <c r="B1470" t="s">
        <v>100</v>
      </c>
      <c r="C1470">
        <v>61.18</v>
      </c>
      <c r="D1470" t="s">
        <v>37</v>
      </c>
      <c r="E1470" t="s">
        <v>108</v>
      </c>
      <c r="F1470" s="3">
        <v>50.45</v>
      </c>
      <c r="G1470" s="4">
        <v>13.37</v>
      </c>
      <c r="H1470">
        <f>MAX(IF(E1470=B1470,Scoring!$A$3-Scoring!$B$3*ABS(F1470-C1470),Scoring!$E$3-Scoring!$F$3*ABS((100-F1470)-C1470)),Scoring!$A$6)</f>
        <v>13.369999999999997</v>
      </c>
      <c r="I1470">
        <f t="shared" si="44"/>
      </c>
      <c r="K1470">
        <f t="shared" si="45"/>
        <v>49.55</v>
      </c>
    </row>
    <row r="1471" spans="1:11" ht="12.75">
      <c r="A1471">
        <v>63</v>
      </c>
      <c r="B1471" t="s">
        <v>77</v>
      </c>
      <c r="C1471">
        <v>51.89</v>
      </c>
      <c r="D1471" t="s">
        <v>19</v>
      </c>
      <c r="E1471" t="s">
        <v>77</v>
      </c>
      <c r="F1471" s="3">
        <v>52.12</v>
      </c>
      <c r="G1471" s="4">
        <v>49.77</v>
      </c>
      <c r="H1471">
        <f>MAX(IF(E1471=B1471,Scoring!$A$3-Scoring!$B$3*ABS(F1471-C1471),Scoring!$E$3-Scoring!$F$3*ABS((100-F1471)-C1471)),Scoring!$A$6)</f>
        <v>49.77</v>
      </c>
      <c r="I1471">
        <f t="shared" si="44"/>
      </c>
      <c r="K1471">
        <f t="shared" si="45"/>
        <v>52.12</v>
      </c>
    </row>
    <row r="1472" spans="1:11" ht="12.75">
      <c r="A1472">
        <v>63</v>
      </c>
      <c r="B1472" t="s">
        <v>77</v>
      </c>
      <c r="C1472">
        <v>51.89</v>
      </c>
      <c r="D1472" t="s">
        <v>49</v>
      </c>
      <c r="E1472" t="s">
        <v>77</v>
      </c>
      <c r="F1472" s="3">
        <v>52.91</v>
      </c>
      <c r="G1472" s="4">
        <v>48.98</v>
      </c>
      <c r="H1472">
        <f>MAX(IF(E1472=B1472,Scoring!$A$3-Scoring!$B$3*ABS(F1472-C1472),Scoring!$E$3-Scoring!$F$3*ABS((100-F1472)-C1472)),Scoring!$A$6)</f>
        <v>48.980000000000004</v>
      </c>
      <c r="I1472">
        <f t="shared" si="44"/>
      </c>
      <c r="K1472">
        <f t="shared" si="45"/>
        <v>52.91</v>
      </c>
    </row>
    <row r="1473" spans="1:11" ht="12.75">
      <c r="A1473">
        <v>63</v>
      </c>
      <c r="B1473" t="s">
        <v>77</v>
      </c>
      <c r="C1473">
        <v>51.89</v>
      </c>
      <c r="D1473" t="s">
        <v>53</v>
      </c>
      <c r="E1473" t="s">
        <v>77</v>
      </c>
      <c r="F1473" s="3">
        <v>50.3</v>
      </c>
      <c r="G1473" s="4">
        <v>48.41</v>
      </c>
      <c r="H1473">
        <f>MAX(IF(E1473=B1473,Scoring!$A$3-Scoring!$B$3*ABS(F1473-C1473),Scoring!$E$3-Scoring!$F$3*ABS((100-F1473)-C1473)),Scoring!$A$6)</f>
        <v>48.41</v>
      </c>
      <c r="I1473">
        <f t="shared" si="44"/>
      </c>
      <c r="K1473">
        <f t="shared" si="45"/>
        <v>50.3</v>
      </c>
    </row>
    <row r="1474" spans="1:11" ht="12.75">
      <c r="A1474">
        <v>63</v>
      </c>
      <c r="B1474" t="s">
        <v>77</v>
      </c>
      <c r="C1474">
        <v>51.89</v>
      </c>
      <c r="D1474" t="s">
        <v>8</v>
      </c>
      <c r="E1474" t="s">
        <v>77</v>
      </c>
      <c r="F1474" s="3">
        <v>50.27</v>
      </c>
      <c r="G1474" s="4">
        <v>48.38</v>
      </c>
      <c r="H1474">
        <f>MAX(IF(E1474=B1474,Scoring!$A$3-Scoring!$B$3*ABS(F1474-C1474),Scoring!$E$3-Scoring!$F$3*ABS((100-F1474)-C1474)),Scoring!$A$6)</f>
        <v>48.38</v>
      </c>
      <c r="I1474">
        <f aca="true" t="shared" si="46" ref="I1474:I1500">IF(H1474&lt;&gt;G1474,1,"")</f>
      </c>
      <c r="K1474">
        <f aca="true" t="shared" si="47" ref="K1474:K1500">IF(E1474=B1474,F1474,100-F1474)</f>
        <v>50.27</v>
      </c>
    </row>
    <row r="1475" spans="1:11" ht="12.75">
      <c r="A1475">
        <v>63</v>
      </c>
      <c r="B1475" t="s">
        <v>77</v>
      </c>
      <c r="C1475">
        <v>51.89</v>
      </c>
      <c r="D1475" t="s">
        <v>29</v>
      </c>
      <c r="E1475" t="s">
        <v>77</v>
      </c>
      <c r="F1475" s="3">
        <v>55</v>
      </c>
      <c r="G1475" s="4">
        <v>46.89</v>
      </c>
      <c r="H1475">
        <f>MAX(IF(E1475=B1475,Scoring!$A$3-Scoring!$B$3*ABS(F1475-C1475),Scoring!$E$3-Scoring!$F$3*ABS((100-F1475)-C1475)),Scoring!$A$6)</f>
        <v>46.89</v>
      </c>
      <c r="I1475">
        <f t="shared" si="46"/>
      </c>
      <c r="K1475">
        <f t="shared" si="47"/>
        <v>55</v>
      </c>
    </row>
    <row r="1476" spans="1:11" ht="12.75">
      <c r="A1476">
        <v>63</v>
      </c>
      <c r="B1476" t="s">
        <v>77</v>
      </c>
      <c r="C1476">
        <v>51.89</v>
      </c>
      <c r="D1476" t="s">
        <v>5</v>
      </c>
      <c r="E1476" t="s">
        <v>77</v>
      </c>
      <c r="F1476" s="3">
        <v>55.55</v>
      </c>
      <c r="G1476" s="4">
        <v>46.34</v>
      </c>
      <c r="H1476">
        <f>MAX(IF(E1476=B1476,Scoring!$A$3-Scoring!$B$3*ABS(F1476-C1476),Scoring!$E$3-Scoring!$F$3*ABS((100-F1476)-C1476)),Scoring!$A$6)</f>
        <v>46.34</v>
      </c>
      <c r="I1476">
        <f t="shared" si="46"/>
      </c>
      <c r="K1476">
        <f t="shared" si="47"/>
        <v>55.55</v>
      </c>
    </row>
    <row r="1477" spans="1:11" ht="12.75">
      <c r="A1477">
        <v>63</v>
      </c>
      <c r="B1477" t="s">
        <v>77</v>
      </c>
      <c r="C1477">
        <v>51.89</v>
      </c>
      <c r="D1477" t="s">
        <v>14</v>
      </c>
      <c r="E1477" t="s">
        <v>77</v>
      </c>
      <c r="F1477" s="3">
        <v>56.78</v>
      </c>
      <c r="G1477" s="4">
        <v>45.11</v>
      </c>
      <c r="H1477">
        <f>MAX(IF(E1477=B1477,Scoring!$A$3-Scoring!$B$3*ABS(F1477-C1477),Scoring!$E$3-Scoring!$F$3*ABS((100-F1477)-C1477)),Scoring!$A$6)</f>
        <v>45.11</v>
      </c>
      <c r="I1477">
        <f t="shared" si="46"/>
      </c>
      <c r="K1477">
        <f t="shared" si="47"/>
        <v>56.78</v>
      </c>
    </row>
    <row r="1478" spans="1:11" ht="12.75">
      <c r="A1478">
        <v>63</v>
      </c>
      <c r="B1478" t="s">
        <v>77</v>
      </c>
      <c r="C1478">
        <v>51.89</v>
      </c>
      <c r="D1478" t="s">
        <v>18</v>
      </c>
      <c r="E1478" t="s">
        <v>77</v>
      </c>
      <c r="F1478" s="3">
        <v>57</v>
      </c>
      <c r="G1478" s="4">
        <v>44.89</v>
      </c>
      <c r="H1478">
        <f>MAX(IF(E1478=B1478,Scoring!$A$3-Scoring!$B$3*ABS(F1478-C1478),Scoring!$E$3-Scoring!$F$3*ABS((100-F1478)-C1478)),Scoring!$A$6)</f>
        <v>44.89</v>
      </c>
      <c r="I1478">
        <f t="shared" si="46"/>
      </c>
      <c r="K1478">
        <f t="shared" si="47"/>
        <v>57</v>
      </c>
    </row>
    <row r="1479" spans="1:11" ht="12.75">
      <c r="A1479">
        <v>63</v>
      </c>
      <c r="B1479" t="s">
        <v>77</v>
      </c>
      <c r="C1479">
        <v>51.89</v>
      </c>
      <c r="D1479" t="s">
        <v>27</v>
      </c>
      <c r="E1479" t="s">
        <v>77</v>
      </c>
      <c r="F1479" s="3">
        <v>57.62</v>
      </c>
      <c r="G1479" s="4">
        <v>44.27</v>
      </c>
      <c r="H1479">
        <f>MAX(IF(E1479=B1479,Scoring!$A$3-Scoring!$B$3*ABS(F1479-C1479),Scoring!$E$3-Scoring!$F$3*ABS((100-F1479)-C1479)),Scoring!$A$6)</f>
        <v>44.27</v>
      </c>
      <c r="I1479">
        <f t="shared" si="46"/>
      </c>
      <c r="K1479">
        <f t="shared" si="47"/>
        <v>57.62</v>
      </c>
    </row>
    <row r="1480" spans="1:11" ht="12.75">
      <c r="A1480">
        <v>63</v>
      </c>
      <c r="B1480" t="s">
        <v>77</v>
      </c>
      <c r="C1480">
        <v>51.89</v>
      </c>
      <c r="D1480" t="s">
        <v>26</v>
      </c>
      <c r="E1480" t="s">
        <v>77</v>
      </c>
      <c r="F1480" s="3">
        <v>58.72</v>
      </c>
      <c r="G1480" s="4">
        <v>43.17</v>
      </c>
      <c r="H1480">
        <f>MAX(IF(E1480=B1480,Scoring!$A$3-Scoring!$B$3*ABS(F1480-C1480),Scoring!$E$3-Scoring!$F$3*ABS((100-F1480)-C1480)),Scoring!$A$6)</f>
        <v>43.17</v>
      </c>
      <c r="I1480">
        <f t="shared" si="46"/>
      </c>
      <c r="K1480">
        <f t="shared" si="47"/>
        <v>58.72</v>
      </c>
    </row>
    <row r="1481" spans="1:11" ht="12.75">
      <c r="A1481">
        <v>63</v>
      </c>
      <c r="B1481" t="s">
        <v>77</v>
      </c>
      <c r="C1481">
        <v>51.89</v>
      </c>
      <c r="D1481" t="s">
        <v>38</v>
      </c>
      <c r="E1481" t="s">
        <v>77</v>
      </c>
      <c r="F1481" s="3">
        <v>62.53</v>
      </c>
      <c r="G1481" s="4">
        <v>39.36</v>
      </c>
      <c r="H1481">
        <f>MAX(IF(E1481=B1481,Scoring!$A$3-Scoring!$B$3*ABS(F1481-C1481),Scoring!$E$3-Scoring!$F$3*ABS((100-F1481)-C1481)),Scoring!$A$6)</f>
        <v>39.36</v>
      </c>
      <c r="I1481">
        <f t="shared" si="46"/>
      </c>
      <c r="K1481">
        <f t="shared" si="47"/>
        <v>62.53</v>
      </c>
    </row>
    <row r="1482" spans="1:11" ht="12.75">
      <c r="A1482">
        <v>63</v>
      </c>
      <c r="B1482" t="s">
        <v>77</v>
      </c>
      <c r="C1482">
        <v>51.89</v>
      </c>
      <c r="D1482" t="s">
        <v>13</v>
      </c>
      <c r="E1482" t="s">
        <v>100</v>
      </c>
      <c r="F1482" s="3">
        <v>50.5</v>
      </c>
      <c r="G1482" s="4">
        <v>22.61</v>
      </c>
      <c r="H1482">
        <f>MAX(IF(E1482=B1482,Scoring!$A$3-Scoring!$B$3*ABS(F1482-C1482),Scoring!$E$3-Scoring!$F$3*ABS((100-F1482)-C1482)),Scoring!$A$6)</f>
        <v>22.61</v>
      </c>
      <c r="I1482">
        <f t="shared" si="46"/>
      </c>
      <c r="K1482">
        <f t="shared" si="47"/>
        <v>49.5</v>
      </c>
    </row>
    <row r="1483" spans="1:11" ht="12.75">
      <c r="A1483">
        <v>63</v>
      </c>
      <c r="B1483" t="s">
        <v>77</v>
      </c>
      <c r="C1483">
        <v>51.89</v>
      </c>
      <c r="D1483" t="s">
        <v>34</v>
      </c>
      <c r="E1483" t="s">
        <v>100</v>
      </c>
      <c r="F1483" s="3">
        <v>50.81</v>
      </c>
      <c r="G1483" s="4">
        <v>22.3</v>
      </c>
      <c r="H1483">
        <f>MAX(IF(E1483=B1483,Scoring!$A$3-Scoring!$B$3*ABS(F1483-C1483),Scoring!$E$3-Scoring!$F$3*ABS((100-F1483)-C1483)),Scoring!$A$6)</f>
        <v>22.299999999999997</v>
      </c>
      <c r="I1483">
        <f t="shared" si="46"/>
      </c>
      <c r="K1483">
        <f t="shared" si="47"/>
        <v>49.19</v>
      </c>
    </row>
    <row r="1484" spans="1:11" ht="12.75">
      <c r="A1484">
        <v>63</v>
      </c>
      <c r="B1484" t="s">
        <v>77</v>
      </c>
      <c r="C1484">
        <v>51.89</v>
      </c>
      <c r="D1484" t="s">
        <v>46</v>
      </c>
      <c r="E1484" t="s">
        <v>100</v>
      </c>
      <c r="F1484" s="3">
        <v>50.9</v>
      </c>
      <c r="G1484" s="4">
        <v>22.21</v>
      </c>
      <c r="H1484">
        <f>MAX(IF(E1484=B1484,Scoring!$A$3-Scoring!$B$3*ABS(F1484-C1484),Scoring!$E$3-Scoring!$F$3*ABS((100-F1484)-C1484)),Scoring!$A$6)</f>
        <v>22.21</v>
      </c>
      <c r="I1484">
        <f t="shared" si="46"/>
      </c>
      <c r="K1484">
        <f t="shared" si="47"/>
        <v>49.1</v>
      </c>
    </row>
    <row r="1485" spans="1:11" ht="12.75">
      <c r="A1485">
        <v>63</v>
      </c>
      <c r="B1485" t="s">
        <v>77</v>
      </c>
      <c r="C1485">
        <v>51.89</v>
      </c>
      <c r="D1485" t="s">
        <v>35</v>
      </c>
      <c r="E1485" t="s">
        <v>100</v>
      </c>
      <c r="F1485" s="3">
        <v>51.23</v>
      </c>
      <c r="G1485" s="4">
        <v>21.88</v>
      </c>
      <c r="H1485">
        <f>MAX(IF(E1485=B1485,Scoring!$A$3-Scoring!$B$3*ABS(F1485-C1485),Scoring!$E$3-Scoring!$F$3*ABS((100-F1485)-C1485)),Scoring!$A$6)</f>
        <v>21.880000000000003</v>
      </c>
      <c r="I1485">
        <f t="shared" si="46"/>
      </c>
      <c r="K1485">
        <f t="shared" si="47"/>
        <v>48.77</v>
      </c>
    </row>
    <row r="1486" spans="1:11" ht="12.75">
      <c r="A1486">
        <v>63</v>
      </c>
      <c r="B1486" t="s">
        <v>77</v>
      </c>
      <c r="C1486">
        <v>51.89</v>
      </c>
      <c r="D1486" t="s">
        <v>91</v>
      </c>
      <c r="E1486" t="s">
        <v>100</v>
      </c>
      <c r="F1486" s="3">
        <v>51.3</v>
      </c>
      <c r="G1486" s="4">
        <v>21.81</v>
      </c>
      <c r="H1486">
        <f>MAX(IF(E1486=B1486,Scoring!$A$3-Scoring!$B$3*ABS(F1486-C1486),Scoring!$E$3-Scoring!$F$3*ABS((100-F1486)-C1486)),Scoring!$A$6)</f>
        <v>21.810000000000002</v>
      </c>
      <c r="I1486">
        <f t="shared" si="46"/>
      </c>
      <c r="K1486">
        <f t="shared" si="47"/>
        <v>48.7</v>
      </c>
    </row>
    <row r="1487" spans="1:11" ht="12.75">
      <c r="A1487">
        <v>63</v>
      </c>
      <c r="B1487" t="s">
        <v>77</v>
      </c>
      <c r="C1487">
        <v>51.89</v>
      </c>
      <c r="D1487" t="s">
        <v>45</v>
      </c>
      <c r="E1487" t="s">
        <v>100</v>
      </c>
      <c r="F1487" s="3">
        <v>51.88</v>
      </c>
      <c r="G1487" s="4">
        <v>21.23</v>
      </c>
      <c r="H1487">
        <f>MAX(IF(E1487=B1487,Scoring!$A$3-Scoring!$B$3*ABS(F1487-C1487),Scoring!$E$3-Scoring!$F$3*ABS((100-F1487)-C1487)),Scoring!$A$6)</f>
        <v>21.229999999999997</v>
      </c>
      <c r="I1487">
        <f t="shared" si="46"/>
      </c>
      <c r="K1487">
        <f t="shared" si="47"/>
        <v>48.12</v>
      </c>
    </row>
    <row r="1488" spans="1:11" ht="12.75">
      <c r="A1488">
        <v>63</v>
      </c>
      <c r="B1488" t="s">
        <v>77</v>
      </c>
      <c r="C1488">
        <v>51.89</v>
      </c>
      <c r="D1488" t="s">
        <v>81</v>
      </c>
      <c r="E1488" t="s">
        <v>100</v>
      </c>
      <c r="F1488" s="3">
        <v>52.01</v>
      </c>
      <c r="G1488" s="4">
        <v>21.1</v>
      </c>
      <c r="H1488">
        <f>MAX(IF(E1488=B1488,Scoring!$A$3-Scoring!$B$3*ABS(F1488-C1488),Scoring!$E$3-Scoring!$F$3*ABS((100-F1488)-C1488)),Scoring!$A$6)</f>
        <v>21.1</v>
      </c>
      <c r="I1488">
        <f t="shared" si="46"/>
      </c>
      <c r="K1488">
        <f t="shared" si="47"/>
        <v>47.99</v>
      </c>
    </row>
    <row r="1489" spans="1:11" ht="12.75">
      <c r="A1489">
        <v>63</v>
      </c>
      <c r="B1489" t="s">
        <v>77</v>
      </c>
      <c r="C1489">
        <v>51.89</v>
      </c>
      <c r="D1489" t="s">
        <v>103</v>
      </c>
      <c r="E1489" t="s">
        <v>100</v>
      </c>
      <c r="F1489" s="3">
        <v>52.5</v>
      </c>
      <c r="G1489" s="4">
        <v>20.61</v>
      </c>
      <c r="H1489">
        <f>MAX(IF(E1489=B1489,Scoring!$A$3-Scoring!$B$3*ABS(F1489-C1489),Scoring!$E$3-Scoring!$F$3*ABS((100-F1489)-C1489)),Scoring!$A$6)</f>
        <v>20.61</v>
      </c>
      <c r="I1489">
        <f t="shared" si="46"/>
      </c>
      <c r="K1489">
        <f t="shared" si="47"/>
        <v>47.5</v>
      </c>
    </row>
    <row r="1490" spans="1:11" ht="12.75">
      <c r="A1490">
        <v>63</v>
      </c>
      <c r="B1490" t="s">
        <v>77</v>
      </c>
      <c r="C1490">
        <v>51.89</v>
      </c>
      <c r="D1490" t="s">
        <v>10</v>
      </c>
      <c r="E1490" t="s">
        <v>100</v>
      </c>
      <c r="F1490" s="3">
        <v>53.11</v>
      </c>
      <c r="G1490" s="4">
        <v>20</v>
      </c>
      <c r="H1490">
        <f>MAX(IF(E1490=B1490,Scoring!$A$3-Scoring!$B$3*ABS(F1490-C1490),Scoring!$E$3-Scoring!$F$3*ABS((100-F1490)-C1490)),Scoring!$A$6)</f>
        <v>20</v>
      </c>
      <c r="I1490">
        <f t="shared" si="46"/>
      </c>
      <c r="K1490">
        <f t="shared" si="47"/>
        <v>46.89</v>
      </c>
    </row>
    <row r="1491" spans="1:11" ht="12.75">
      <c r="A1491">
        <v>63</v>
      </c>
      <c r="B1491" t="s">
        <v>77</v>
      </c>
      <c r="C1491">
        <v>51.89</v>
      </c>
      <c r="D1491" t="s">
        <v>43</v>
      </c>
      <c r="E1491" t="s">
        <v>100</v>
      </c>
      <c r="F1491" s="3">
        <v>53.12</v>
      </c>
      <c r="G1491" s="4">
        <v>19.99</v>
      </c>
      <c r="H1491">
        <f>MAX(IF(E1491=B1491,Scoring!$A$3-Scoring!$B$3*ABS(F1491-C1491),Scoring!$E$3-Scoring!$F$3*ABS((100-F1491)-C1491)),Scoring!$A$6)</f>
        <v>19.990000000000002</v>
      </c>
      <c r="I1491">
        <f t="shared" si="46"/>
      </c>
      <c r="K1491">
        <f t="shared" si="47"/>
        <v>46.88</v>
      </c>
    </row>
    <row r="1492" spans="1:11" ht="12.75">
      <c r="A1492">
        <v>63</v>
      </c>
      <c r="B1492" t="s">
        <v>77</v>
      </c>
      <c r="C1492">
        <v>51.89</v>
      </c>
      <c r="D1492" t="s">
        <v>21</v>
      </c>
      <c r="E1492" t="s">
        <v>100</v>
      </c>
      <c r="F1492" s="3">
        <v>53.21</v>
      </c>
      <c r="G1492" s="4">
        <v>19.9</v>
      </c>
      <c r="H1492">
        <f>MAX(IF(E1492=B1492,Scoring!$A$3-Scoring!$B$3*ABS(F1492-C1492),Scoring!$E$3-Scoring!$F$3*ABS((100-F1492)-C1492)),Scoring!$A$6)</f>
        <v>19.9</v>
      </c>
      <c r="I1492">
        <f t="shared" si="46"/>
      </c>
      <c r="K1492">
        <f t="shared" si="47"/>
        <v>46.79</v>
      </c>
    </row>
    <row r="1493" spans="1:11" ht="12.75">
      <c r="A1493">
        <v>63</v>
      </c>
      <c r="B1493" t="s">
        <v>77</v>
      </c>
      <c r="C1493">
        <v>51.89</v>
      </c>
      <c r="D1493" t="s">
        <v>52</v>
      </c>
      <c r="E1493" t="s">
        <v>100</v>
      </c>
      <c r="F1493" s="3">
        <v>53.35</v>
      </c>
      <c r="G1493" s="4">
        <v>19.76</v>
      </c>
      <c r="H1493">
        <f>MAX(IF(E1493=B1493,Scoring!$A$3-Scoring!$B$3*ABS(F1493-C1493),Scoring!$E$3-Scoring!$F$3*ABS((100-F1493)-C1493)),Scoring!$A$6)</f>
        <v>19.759999999999998</v>
      </c>
      <c r="I1493">
        <f t="shared" si="46"/>
      </c>
      <c r="K1493">
        <f t="shared" si="47"/>
        <v>46.65</v>
      </c>
    </row>
    <row r="1494" spans="1:11" ht="12.75">
      <c r="A1494">
        <v>63</v>
      </c>
      <c r="B1494" t="s">
        <v>77</v>
      </c>
      <c r="C1494">
        <v>51.89</v>
      </c>
      <c r="D1494" t="s">
        <v>33</v>
      </c>
      <c r="E1494" t="s">
        <v>100</v>
      </c>
      <c r="F1494" s="3">
        <v>53.58</v>
      </c>
      <c r="G1494" s="4">
        <v>19.53</v>
      </c>
      <c r="H1494">
        <f>MAX(IF(E1494=B1494,Scoring!$A$3-Scoring!$B$3*ABS(F1494-C1494),Scoring!$E$3-Scoring!$F$3*ABS((100-F1494)-C1494)),Scoring!$A$6)</f>
        <v>19.53</v>
      </c>
      <c r="I1494">
        <f t="shared" si="46"/>
      </c>
      <c r="K1494">
        <f t="shared" si="47"/>
        <v>46.42</v>
      </c>
    </row>
    <row r="1495" spans="1:11" ht="12.75">
      <c r="A1495">
        <v>63</v>
      </c>
      <c r="B1495" t="s">
        <v>77</v>
      </c>
      <c r="C1495">
        <v>51.89</v>
      </c>
      <c r="D1495" t="s">
        <v>105</v>
      </c>
      <c r="E1495" t="s">
        <v>100</v>
      </c>
      <c r="F1495" s="3">
        <v>53.76</v>
      </c>
      <c r="G1495" s="4">
        <v>19.35</v>
      </c>
      <c r="H1495">
        <f>MAX(IF(E1495=B1495,Scoring!$A$3-Scoring!$B$3*ABS(F1495-C1495),Scoring!$E$3-Scoring!$F$3*ABS((100-F1495)-C1495)),Scoring!$A$6)</f>
        <v>19.35</v>
      </c>
      <c r="I1495">
        <f t="shared" si="46"/>
      </c>
      <c r="K1495">
        <f t="shared" si="47"/>
        <v>46.24</v>
      </c>
    </row>
    <row r="1496" spans="1:11" ht="12.75">
      <c r="A1496">
        <v>63</v>
      </c>
      <c r="B1496" t="s">
        <v>77</v>
      </c>
      <c r="C1496">
        <v>51.89</v>
      </c>
      <c r="D1496" t="s">
        <v>20</v>
      </c>
      <c r="E1496" t="s">
        <v>100</v>
      </c>
      <c r="F1496" s="3">
        <v>54.08</v>
      </c>
      <c r="G1496" s="4">
        <v>19.03</v>
      </c>
      <c r="H1496">
        <f>MAX(IF(E1496=B1496,Scoring!$A$3-Scoring!$B$3*ABS(F1496-C1496),Scoring!$E$3-Scoring!$F$3*ABS((100-F1496)-C1496)),Scoring!$A$6)</f>
        <v>19.03</v>
      </c>
      <c r="I1496">
        <f t="shared" si="46"/>
      </c>
      <c r="K1496">
        <f t="shared" si="47"/>
        <v>45.92</v>
      </c>
    </row>
    <row r="1497" spans="1:11" ht="12.75">
      <c r="A1497">
        <v>63</v>
      </c>
      <c r="B1497" t="s">
        <v>77</v>
      </c>
      <c r="C1497">
        <v>51.89</v>
      </c>
      <c r="D1497" t="s">
        <v>17</v>
      </c>
      <c r="E1497" t="s">
        <v>100</v>
      </c>
      <c r="F1497" s="3">
        <v>54.38</v>
      </c>
      <c r="G1497" s="4">
        <v>18.73</v>
      </c>
      <c r="H1497">
        <f>MAX(IF(E1497=B1497,Scoring!$A$3-Scoring!$B$3*ABS(F1497-C1497),Scoring!$E$3-Scoring!$F$3*ABS((100-F1497)-C1497)),Scoring!$A$6)</f>
        <v>18.729999999999997</v>
      </c>
      <c r="I1497">
        <f t="shared" si="46"/>
      </c>
      <c r="K1497">
        <f t="shared" si="47"/>
        <v>45.62</v>
      </c>
    </row>
    <row r="1498" spans="1:11" ht="12.75">
      <c r="A1498">
        <v>63</v>
      </c>
      <c r="B1498" t="s">
        <v>77</v>
      </c>
      <c r="C1498">
        <v>51.89</v>
      </c>
      <c r="D1498" t="s">
        <v>36</v>
      </c>
      <c r="E1498" t="s">
        <v>100</v>
      </c>
      <c r="F1498" s="3">
        <v>55.21</v>
      </c>
      <c r="G1498" s="4">
        <v>17.9</v>
      </c>
      <c r="H1498">
        <f>MAX(IF(E1498=B1498,Scoring!$A$3-Scoring!$B$3*ABS(F1498-C1498),Scoring!$E$3-Scoring!$F$3*ABS((100-F1498)-C1498)),Scoring!$A$6)</f>
        <v>17.9</v>
      </c>
      <c r="I1498">
        <f t="shared" si="46"/>
      </c>
      <c r="K1498">
        <f t="shared" si="47"/>
        <v>44.79</v>
      </c>
    </row>
    <row r="1499" spans="1:11" ht="12.75">
      <c r="A1499">
        <v>63</v>
      </c>
      <c r="B1499" t="s">
        <v>77</v>
      </c>
      <c r="C1499">
        <v>51.89</v>
      </c>
      <c r="D1499" t="s">
        <v>32</v>
      </c>
      <c r="E1499" t="s">
        <v>100</v>
      </c>
      <c r="F1499" s="3">
        <v>55.5</v>
      </c>
      <c r="G1499" s="4">
        <v>17.61</v>
      </c>
      <c r="H1499">
        <f>MAX(IF(E1499=B1499,Scoring!$A$3-Scoring!$B$3*ABS(F1499-C1499),Scoring!$E$3-Scoring!$F$3*ABS((100-F1499)-C1499)),Scoring!$A$6)</f>
        <v>17.61</v>
      </c>
      <c r="I1499">
        <f t="shared" si="46"/>
      </c>
      <c r="K1499">
        <f t="shared" si="47"/>
        <v>44.5</v>
      </c>
    </row>
    <row r="1500" spans="1:11" ht="12.75">
      <c r="A1500">
        <v>63</v>
      </c>
      <c r="B1500" t="s">
        <v>77</v>
      </c>
      <c r="C1500">
        <v>51.89</v>
      </c>
      <c r="D1500" t="s">
        <v>12</v>
      </c>
      <c r="E1500" t="s">
        <v>100</v>
      </c>
      <c r="F1500" s="3">
        <v>58.63</v>
      </c>
      <c r="G1500" s="4">
        <v>14.48</v>
      </c>
      <c r="H1500">
        <f>MAX(IF(E1500=B1500,Scoring!$A$3-Scoring!$B$3*ABS(F1500-C1500),Scoring!$E$3-Scoring!$F$3*ABS((100-F1500)-C1500)),Scoring!$A$6)</f>
        <v>14.479999999999997</v>
      </c>
      <c r="I1500">
        <f t="shared" si="46"/>
      </c>
      <c r="K1500">
        <f t="shared" si="47"/>
        <v>41.37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81"/>
  <sheetViews>
    <sheetView workbookViewId="0" topLeftCell="A31">
      <selection activeCell="J57" sqref="J57"/>
    </sheetView>
  </sheetViews>
  <sheetFormatPr defaultColWidth="9.140625" defaultRowHeight="12.75"/>
  <cols>
    <col min="1" max="1" width="20.00390625" style="0" customWidth="1"/>
    <col min="2" max="32" width="10.140625" style="0" customWidth="1"/>
    <col min="33" max="33" width="10.57421875" style="0" customWidth="1"/>
    <col min="34" max="77" width="20.00390625" style="0" bestFit="1" customWidth="1"/>
    <col min="78" max="78" width="12.00390625" style="0" bestFit="1" customWidth="1"/>
  </cols>
  <sheetData>
    <row r="3" spans="1:33" ht="12.75">
      <c r="A3" s="13" t="s">
        <v>116</v>
      </c>
      <c r="B3" s="13" t="s">
        <v>63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</row>
    <row r="4" spans="1:33" ht="12.75">
      <c r="A4" s="13" t="s">
        <v>1</v>
      </c>
      <c r="B4" s="15">
        <v>33</v>
      </c>
      <c r="C4" s="26">
        <v>34</v>
      </c>
      <c r="D4" s="26">
        <v>35</v>
      </c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6">
        <v>43</v>
      </c>
      <c r="M4" s="26">
        <v>44</v>
      </c>
      <c r="N4" s="26">
        <v>45</v>
      </c>
      <c r="O4" s="26">
        <v>46</v>
      </c>
      <c r="P4" s="26">
        <v>47</v>
      </c>
      <c r="Q4" s="26">
        <v>48</v>
      </c>
      <c r="R4" s="26">
        <v>49</v>
      </c>
      <c r="S4" s="26">
        <v>50</v>
      </c>
      <c r="T4" s="26">
        <v>51</v>
      </c>
      <c r="U4" s="26">
        <v>52</v>
      </c>
      <c r="V4" s="26">
        <v>53</v>
      </c>
      <c r="W4" s="26">
        <v>54</v>
      </c>
      <c r="X4" s="26">
        <v>55</v>
      </c>
      <c r="Y4" s="26">
        <v>56</v>
      </c>
      <c r="Z4" s="26">
        <v>57</v>
      </c>
      <c r="AA4" s="26">
        <v>58</v>
      </c>
      <c r="AB4" s="26">
        <v>59</v>
      </c>
      <c r="AC4" s="26">
        <v>60</v>
      </c>
      <c r="AD4" s="26">
        <v>61</v>
      </c>
      <c r="AE4" s="26">
        <v>62</v>
      </c>
      <c r="AF4" s="26">
        <v>63</v>
      </c>
      <c r="AG4" s="14" t="s">
        <v>118</v>
      </c>
    </row>
    <row r="5" spans="1:33" ht="12.75">
      <c r="A5" s="15" t="s">
        <v>72</v>
      </c>
      <c r="B5" s="27"/>
      <c r="C5" s="28"/>
      <c r="D5" s="28">
        <v>9.79</v>
      </c>
      <c r="E5" s="28">
        <v>44.75</v>
      </c>
      <c r="F5" s="28">
        <v>47.2</v>
      </c>
      <c r="G5" s="28">
        <v>46.34</v>
      </c>
      <c r="H5" s="28">
        <v>40.15</v>
      </c>
      <c r="I5" s="28">
        <v>43.34</v>
      </c>
      <c r="J5" s="28">
        <v>24.87</v>
      </c>
      <c r="K5" s="28">
        <v>43.92</v>
      </c>
      <c r="L5" s="28">
        <v>7.79</v>
      </c>
      <c r="M5" s="28">
        <v>40.89</v>
      </c>
      <c r="N5" s="28">
        <v>49.87</v>
      </c>
      <c r="O5" s="28">
        <v>29.01</v>
      </c>
      <c r="P5" s="28">
        <v>19.52</v>
      </c>
      <c r="Q5" s="28">
        <v>20.75</v>
      </c>
      <c r="R5" s="28">
        <v>9.930000000000007</v>
      </c>
      <c r="S5" s="28">
        <v>48.2</v>
      </c>
      <c r="T5" s="28">
        <v>44.97</v>
      </c>
      <c r="U5" s="28">
        <v>38.02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16">
        <v>609.31</v>
      </c>
    </row>
    <row r="6" spans="1:33" ht="12.75">
      <c r="A6" s="17" t="s">
        <v>39</v>
      </c>
      <c r="B6" s="37">
        <v>46.84</v>
      </c>
      <c r="C6" s="38">
        <v>39.1</v>
      </c>
      <c r="D6" s="38">
        <v>0.28999999999999915</v>
      </c>
      <c r="E6" s="38">
        <v>47.55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18">
        <v>133.78</v>
      </c>
    </row>
    <row r="7" spans="1:33" ht="12.75">
      <c r="A7" s="17" t="s">
        <v>31</v>
      </c>
      <c r="B7" s="37">
        <v>47.46</v>
      </c>
      <c r="C7" s="38">
        <v>47.96</v>
      </c>
      <c r="D7" s="38">
        <v>44.46</v>
      </c>
      <c r="E7" s="38">
        <v>40.86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18">
        <v>180.74</v>
      </c>
    </row>
    <row r="8" spans="1:33" ht="12.75">
      <c r="A8" s="17" t="s">
        <v>75</v>
      </c>
      <c r="B8" s="37"/>
      <c r="C8" s="38"/>
      <c r="D8" s="38">
        <v>1.79</v>
      </c>
      <c r="E8" s="38">
        <v>48.25</v>
      </c>
      <c r="F8" s="38">
        <v>0</v>
      </c>
      <c r="G8" s="38">
        <v>3.69</v>
      </c>
      <c r="H8" s="38">
        <v>49.68</v>
      </c>
      <c r="I8" s="38">
        <v>33.63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18">
        <v>137.04</v>
      </c>
    </row>
    <row r="9" spans="1:33" ht="12.75">
      <c r="A9" s="17" t="s">
        <v>36</v>
      </c>
      <c r="B9" s="37">
        <v>47.07</v>
      </c>
      <c r="C9" s="38">
        <v>20.08</v>
      </c>
      <c r="D9" s="38">
        <v>48.72</v>
      </c>
      <c r="E9" s="38">
        <v>50</v>
      </c>
      <c r="F9" s="38">
        <v>44.36</v>
      </c>
      <c r="G9" s="38">
        <v>13.49</v>
      </c>
      <c r="H9" s="38">
        <v>42.74</v>
      </c>
      <c r="I9" s="38">
        <v>44.05</v>
      </c>
      <c r="J9" s="38">
        <v>21.62</v>
      </c>
      <c r="K9" s="38">
        <v>37.44</v>
      </c>
      <c r="L9" s="38">
        <v>45.15</v>
      </c>
      <c r="M9" s="38">
        <v>47.63</v>
      </c>
      <c r="N9" s="38">
        <v>44.54</v>
      </c>
      <c r="O9" s="38">
        <v>44.39</v>
      </c>
      <c r="P9" s="38">
        <v>42.59</v>
      </c>
      <c r="Q9" s="38">
        <v>13.62</v>
      </c>
      <c r="R9" s="38">
        <v>40.49</v>
      </c>
      <c r="S9" s="38">
        <v>47.73</v>
      </c>
      <c r="T9" s="38">
        <v>44.86</v>
      </c>
      <c r="U9" s="38"/>
      <c r="V9" s="38"/>
      <c r="W9" s="38">
        <v>49.55</v>
      </c>
      <c r="X9" s="38">
        <v>42.84</v>
      </c>
      <c r="Y9" s="38">
        <v>48.94</v>
      </c>
      <c r="Z9" s="38">
        <v>47.67</v>
      </c>
      <c r="AA9" s="38">
        <v>44.33</v>
      </c>
      <c r="AB9" s="38">
        <v>38.93</v>
      </c>
      <c r="AC9" s="38">
        <v>44.52</v>
      </c>
      <c r="AD9" s="38">
        <v>18.75</v>
      </c>
      <c r="AE9" s="38">
        <v>46.55</v>
      </c>
      <c r="AF9" s="38">
        <v>17.9</v>
      </c>
      <c r="AG9" s="18">
        <v>1140.55</v>
      </c>
    </row>
    <row r="10" spans="1:33" ht="12.75">
      <c r="A10" s="17" t="s">
        <v>92</v>
      </c>
      <c r="B10" s="37"/>
      <c r="C10" s="38"/>
      <c r="D10" s="38"/>
      <c r="E10" s="38"/>
      <c r="F10" s="38"/>
      <c r="G10" s="38"/>
      <c r="H10" s="38"/>
      <c r="I10" s="38"/>
      <c r="J10" s="38">
        <v>36.18</v>
      </c>
      <c r="K10" s="38">
        <v>32.83</v>
      </c>
      <c r="L10" s="38">
        <v>48.31</v>
      </c>
      <c r="M10" s="38">
        <v>45.9</v>
      </c>
      <c r="N10" s="38">
        <v>49.44</v>
      </c>
      <c r="O10" s="38">
        <v>47.81</v>
      </c>
      <c r="P10" s="38">
        <v>45.58</v>
      </c>
      <c r="Q10" s="38">
        <v>47.35</v>
      </c>
      <c r="R10" s="38">
        <v>49.82</v>
      </c>
      <c r="S10" s="38">
        <v>47.87</v>
      </c>
      <c r="T10" s="38">
        <v>45.32</v>
      </c>
      <c r="U10" s="38">
        <v>43.93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18">
        <v>540.34</v>
      </c>
    </row>
    <row r="11" spans="1:33" ht="12.75">
      <c r="A11" s="17" t="s">
        <v>47</v>
      </c>
      <c r="B11" s="37">
        <v>45.31</v>
      </c>
      <c r="C11" s="38">
        <v>39.09</v>
      </c>
      <c r="D11" s="38">
        <v>1.46</v>
      </c>
      <c r="E11" s="38">
        <v>45.68</v>
      </c>
      <c r="F11" s="38">
        <v>43.8</v>
      </c>
      <c r="G11" s="38">
        <v>47.66</v>
      </c>
      <c r="H11" s="38">
        <v>45.15</v>
      </c>
      <c r="I11" s="38">
        <v>43.34</v>
      </c>
      <c r="J11" s="38">
        <v>42.1</v>
      </c>
      <c r="K11" s="38">
        <v>41.08</v>
      </c>
      <c r="L11" s="38">
        <v>43.21</v>
      </c>
      <c r="M11" s="38">
        <v>47.33</v>
      </c>
      <c r="N11" s="38">
        <v>46.87</v>
      </c>
      <c r="O11" s="38">
        <v>48.99</v>
      </c>
      <c r="P11" s="38">
        <v>22.32</v>
      </c>
      <c r="Q11" s="38">
        <v>49.25</v>
      </c>
      <c r="R11" s="38">
        <v>46.93</v>
      </c>
      <c r="S11" s="38">
        <v>46.2</v>
      </c>
      <c r="T11" s="38">
        <v>41.97</v>
      </c>
      <c r="U11" s="38">
        <v>41.02</v>
      </c>
      <c r="V11" s="38">
        <v>24.75</v>
      </c>
      <c r="W11" s="38">
        <v>45.42</v>
      </c>
      <c r="X11" s="38">
        <v>45.26</v>
      </c>
      <c r="Y11" s="38">
        <v>45.86</v>
      </c>
      <c r="Z11" s="38">
        <v>49.94</v>
      </c>
      <c r="AA11" s="38">
        <v>38.79</v>
      </c>
      <c r="AB11" s="38">
        <v>13.3</v>
      </c>
      <c r="AC11" s="38">
        <v>49.75</v>
      </c>
      <c r="AD11" s="38"/>
      <c r="AE11" s="38">
        <v>43.82</v>
      </c>
      <c r="AF11" s="38"/>
      <c r="AG11" s="18">
        <v>1185.65</v>
      </c>
    </row>
    <row r="12" spans="1:33" ht="12.75">
      <c r="A12" s="17" t="s">
        <v>22</v>
      </c>
      <c r="B12" s="37">
        <v>48.69</v>
      </c>
      <c r="C12" s="38">
        <v>46.07</v>
      </c>
      <c r="D12" s="38">
        <v>1.84</v>
      </c>
      <c r="E12" s="38">
        <v>42.27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18">
        <v>138.87</v>
      </c>
    </row>
    <row r="13" spans="1:33" ht="12.75">
      <c r="A13" s="17" t="s">
        <v>25</v>
      </c>
      <c r="B13" s="37">
        <v>48.03</v>
      </c>
      <c r="C13" s="38">
        <v>32.41</v>
      </c>
      <c r="D13" s="38">
        <v>42.13</v>
      </c>
      <c r="E13" s="38">
        <v>47.92</v>
      </c>
      <c r="F13" s="38"/>
      <c r="G13" s="38">
        <v>0</v>
      </c>
      <c r="H13" s="38">
        <v>30.51</v>
      </c>
      <c r="I13" s="38">
        <v>31.11</v>
      </c>
      <c r="J13" s="38">
        <v>29.98</v>
      </c>
      <c r="K13" s="38">
        <v>26.63</v>
      </c>
      <c r="L13" s="38">
        <v>11.4</v>
      </c>
      <c r="M13" s="38">
        <v>42.76</v>
      </c>
      <c r="N13" s="38">
        <v>49.59</v>
      </c>
      <c r="O13" s="38">
        <v>32.47</v>
      </c>
      <c r="P13" s="38">
        <v>20.57</v>
      </c>
      <c r="Q13" s="38">
        <v>45.77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18">
        <v>491.28</v>
      </c>
    </row>
    <row r="14" spans="1:33" ht="12.75">
      <c r="A14" s="17" t="s">
        <v>67</v>
      </c>
      <c r="B14" s="37"/>
      <c r="C14" s="38">
        <v>41.71</v>
      </c>
      <c r="D14" s="38">
        <v>0</v>
      </c>
      <c r="E14" s="38">
        <v>42.87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18">
        <v>84.58</v>
      </c>
    </row>
    <row r="15" spans="1:33" ht="12.75">
      <c r="A15" s="17" t="s">
        <v>56</v>
      </c>
      <c r="B15" s="37">
        <v>43.77</v>
      </c>
      <c r="C15" s="38">
        <v>37.87</v>
      </c>
      <c r="D15" s="38">
        <v>0</v>
      </c>
      <c r="E15" s="38">
        <v>45.2</v>
      </c>
      <c r="F15" s="38"/>
      <c r="G15" s="38"/>
      <c r="H15" s="38"/>
      <c r="I15" s="38"/>
      <c r="J15" s="38"/>
      <c r="K15" s="38"/>
      <c r="L15" s="38"/>
      <c r="M15" s="38">
        <v>48.76</v>
      </c>
      <c r="N15" s="38">
        <v>44.41</v>
      </c>
      <c r="O15" s="38">
        <v>49.78</v>
      </c>
      <c r="P15" s="38">
        <v>24.4</v>
      </c>
      <c r="Q15" s="38">
        <v>33.76</v>
      </c>
      <c r="R15" s="38">
        <v>49.45</v>
      </c>
      <c r="S15" s="38">
        <v>49.91</v>
      </c>
      <c r="T15" s="38">
        <v>46.19</v>
      </c>
      <c r="U15" s="38">
        <v>40.93</v>
      </c>
      <c r="V15" s="38">
        <v>21.34</v>
      </c>
      <c r="W15" s="38">
        <v>46.74</v>
      </c>
      <c r="X15" s="38">
        <v>48.38</v>
      </c>
      <c r="Y15" s="38">
        <v>44.84</v>
      </c>
      <c r="Z15" s="38">
        <v>41.76</v>
      </c>
      <c r="AA15" s="38">
        <v>43.33</v>
      </c>
      <c r="AB15" s="38">
        <v>42.06</v>
      </c>
      <c r="AC15" s="38">
        <v>46.67</v>
      </c>
      <c r="AD15" s="38"/>
      <c r="AE15" s="38"/>
      <c r="AF15" s="38"/>
      <c r="AG15" s="18">
        <v>849.55</v>
      </c>
    </row>
    <row r="16" spans="1:33" ht="12.75">
      <c r="A16" s="17" t="s">
        <v>103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46.01</v>
      </c>
      <c r="P16" s="38">
        <v>46.43</v>
      </c>
      <c r="Q16" s="38">
        <v>34.64</v>
      </c>
      <c r="R16" s="38">
        <v>48.77</v>
      </c>
      <c r="S16" s="38">
        <v>48.95</v>
      </c>
      <c r="T16" s="38">
        <v>42.77</v>
      </c>
      <c r="U16" s="38">
        <v>46.02</v>
      </c>
      <c r="V16" s="38">
        <v>49.96</v>
      </c>
      <c r="W16" s="38">
        <v>49.22</v>
      </c>
      <c r="X16" s="38">
        <v>49.16</v>
      </c>
      <c r="Y16" s="38">
        <v>48.64</v>
      </c>
      <c r="Z16" s="38">
        <v>47.46</v>
      </c>
      <c r="AA16" s="38">
        <v>42.69</v>
      </c>
      <c r="AB16" s="38">
        <v>40.1</v>
      </c>
      <c r="AC16" s="38">
        <v>49.6</v>
      </c>
      <c r="AD16" s="38">
        <v>19.29</v>
      </c>
      <c r="AE16" s="38">
        <v>47.62</v>
      </c>
      <c r="AF16" s="38">
        <v>20.61</v>
      </c>
      <c r="AG16" s="18">
        <v>777.94</v>
      </c>
    </row>
    <row r="17" spans="1:33" ht="12.75">
      <c r="A17" s="17" t="s">
        <v>91</v>
      </c>
      <c r="B17" s="37"/>
      <c r="C17" s="38"/>
      <c r="D17" s="38"/>
      <c r="E17" s="38"/>
      <c r="F17" s="38"/>
      <c r="G17" s="38"/>
      <c r="H17" s="38"/>
      <c r="I17" s="38"/>
      <c r="J17" s="38">
        <v>37.04</v>
      </c>
      <c r="K17" s="38">
        <v>43.09</v>
      </c>
      <c r="L17" s="38">
        <v>39.84</v>
      </c>
      <c r="M17" s="38">
        <v>47.7</v>
      </c>
      <c r="N17" s="38">
        <v>49.62</v>
      </c>
      <c r="O17" s="38">
        <v>49.13</v>
      </c>
      <c r="P17" s="38">
        <v>48.47</v>
      </c>
      <c r="Q17" s="38">
        <v>45.22</v>
      </c>
      <c r="R17" s="38">
        <v>46.64</v>
      </c>
      <c r="S17" s="38">
        <v>48.55</v>
      </c>
      <c r="T17" s="38">
        <v>42.15</v>
      </c>
      <c r="U17" s="38">
        <v>43.27</v>
      </c>
      <c r="V17" s="38">
        <v>23.45</v>
      </c>
      <c r="W17" s="38">
        <v>49.73</v>
      </c>
      <c r="X17" s="38">
        <v>49.96</v>
      </c>
      <c r="Y17" s="38">
        <v>41.86</v>
      </c>
      <c r="Z17" s="38">
        <v>48.94</v>
      </c>
      <c r="AA17" s="38">
        <v>39.29</v>
      </c>
      <c r="AB17" s="38">
        <v>44.4</v>
      </c>
      <c r="AC17" s="38">
        <v>49.5</v>
      </c>
      <c r="AD17" s="38">
        <v>49.61</v>
      </c>
      <c r="AE17" s="38">
        <v>48.82</v>
      </c>
      <c r="AF17" s="38">
        <v>21.81</v>
      </c>
      <c r="AG17" s="18">
        <v>1008.09</v>
      </c>
    </row>
    <row r="18" spans="1:33" ht="12.75">
      <c r="A18" s="17" t="s">
        <v>83</v>
      </c>
      <c r="B18" s="37"/>
      <c r="C18" s="38"/>
      <c r="D18" s="38"/>
      <c r="E18" s="38"/>
      <c r="F18" s="38"/>
      <c r="G18" s="38">
        <v>13.73</v>
      </c>
      <c r="H18" s="38">
        <v>27.42</v>
      </c>
      <c r="I18" s="38">
        <v>40.8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18">
        <v>81.95</v>
      </c>
    </row>
    <row r="19" spans="1:33" ht="12.75">
      <c r="A19" s="17" t="s">
        <v>20</v>
      </c>
      <c r="B19" s="37">
        <v>48.88</v>
      </c>
      <c r="C19" s="38">
        <v>47.21</v>
      </c>
      <c r="D19" s="38">
        <v>5.42</v>
      </c>
      <c r="E19" s="38">
        <v>47.88</v>
      </c>
      <c r="F19" s="38">
        <v>47.83</v>
      </c>
      <c r="G19" s="38">
        <v>46.89</v>
      </c>
      <c r="H19" s="38">
        <v>42.77</v>
      </c>
      <c r="I19" s="38">
        <v>47.08</v>
      </c>
      <c r="J19" s="38">
        <v>36.86</v>
      </c>
      <c r="K19" s="38">
        <v>42.9</v>
      </c>
      <c r="L19" s="38">
        <v>21.27</v>
      </c>
      <c r="M19" s="38">
        <v>49.11</v>
      </c>
      <c r="N19" s="38">
        <v>48.09</v>
      </c>
      <c r="O19" s="38">
        <v>17.15</v>
      </c>
      <c r="P19" s="38">
        <v>47.84</v>
      </c>
      <c r="Q19" s="38">
        <v>43.26</v>
      </c>
      <c r="R19" s="38">
        <v>48.72</v>
      </c>
      <c r="S19" s="38">
        <v>49.75</v>
      </c>
      <c r="T19" s="38">
        <v>44.23</v>
      </c>
      <c r="U19" s="38">
        <v>45.64</v>
      </c>
      <c r="V19" s="38">
        <v>23.91</v>
      </c>
      <c r="W19" s="38">
        <v>48.13</v>
      </c>
      <c r="X19" s="38">
        <v>45.97</v>
      </c>
      <c r="Y19" s="38">
        <v>48.92</v>
      </c>
      <c r="Z19" s="38">
        <v>49.79</v>
      </c>
      <c r="AA19" s="38">
        <v>49.17</v>
      </c>
      <c r="AB19" s="38">
        <v>38.5</v>
      </c>
      <c r="AC19" s="38">
        <v>49.54</v>
      </c>
      <c r="AD19" s="38">
        <v>22.05</v>
      </c>
      <c r="AE19" s="38">
        <v>43.71</v>
      </c>
      <c r="AF19" s="38">
        <v>19.03</v>
      </c>
      <c r="AG19" s="18">
        <v>1267.5</v>
      </c>
    </row>
    <row r="20" spans="1:33" ht="12.75">
      <c r="A20" s="17" t="s">
        <v>48</v>
      </c>
      <c r="B20" s="37">
        <v>45.22</v>
      </c>
      <c r="C20" s="38">
        <v>42.06</v>
      </c>
      <c r="D20" s="38">
        <v>45.03</v>
      </c>
      <c r="E20" s="38">
        <v>44.5</v>
      </c>
      <c r="F20" s="38">
        <v>39.96</v>
      </c>
      <c r="G20" s="38">
        <v>39.1</v>
      </c>
      <c r="H20" s="38">
        <v>47.09</v>
      </c>
      <c r="I20" s="38">
        <v>48.9</v>
      </c>
      <c r="J20" s="38"/>
      <c r="K20" s="38">
        <v>39.32</v>
      </c>
      <c r="L20" s="38">
        <v>44.97</v>
      </c>
      <c r="M20" s="38">
        <v>47.43</v>
      </c>
      <c r="N20" s="38">
        <v>49.11</v>
      </c>
      <c r="O20" s="38">
        <v>47.77</v>
      </c>
      <c r="P20" s="38">
        <v>44.24</v>
      </c>
      <c r="Q20" s="38">
        <v>40.51</v>
      </c>
      <c r="R20" s="38">
        <v>44.17</v>
      </c>
      <c r="S20" s="38">
        <v>49.04</v>
      </c>
      <c r="T20" s="38">
        <v>42.21</v>
      </c>
      <c r="U20" s="38">
        <v>48.78</v>
      </c>
      <c r="V20" s="38">
        <v>18.71</v>
      </c>
      <c r="W20" s="38">
        <v>44.96</v>
      </c>
      <c r="X20" s="38">
        <v>44.02</v>
      </c>
      <c r="Y20" s="38">
        <v>45.62</v>
      </c>
      <c r="Z20" s="38"/>
      <c r="AA20" s="38"/>
      <c r="AB20" s="38"/>
      <c r="AC20" s="38"/>
      <c r="AD20" s="38">
        <v>48.63</v>
      </c>
      <c r="AE20" s="38"/>
      <c r="AF20" s="38"/>
      <c r="AG20" s="18">
        <v>1051.35</v>
      </c>
    </row>
    <row r="21" spans="1:33" ht="12.75">
      <c r="A21" s="17" t="s">
        <v>41</v>
      </c>
      <c r="B21" s="37">
        <v>46.1</v>
      </c>
      <c r="C21" s="38">
        <v>40.05</v>
      </c>
      <c r="D21" s="38">
        <v>1.9</v>
      </c>
      <c r="E21" s="38">
        <v>47.41</v>
      </c>
      <c r="F21" s="38">
        <v>46.54</v>
      </c>
      <c r="G21" s="38">
        <v>18.41</v>
      </c>
      <c r="H21" s="38">
        <v>45.79</v>
      </c>
      <c r="I21" s="38">
        <v>48.16</v>
      </c>
      <c r="J21" s="38">
        <v>38.84</v>
      </c>
      <c r="K21" s="38">
        <v>40.4</v>
      </c>
      <c r="L21" s="38">
        <v>37.97</v>
      </c>
      <c r="M21" s="38">
        <v>44.55</v>
      </c>
      <c r="N21" s="38">
        <v>48.85</v>
      </c>
      <c r="O21" s="38">
        <v>47.15</v>
      </c>
      <c r="P21" s="38">
        <v>46.2</v>
      </c>
      <c r="Q21" s="38">
        <v>39.19</v>
      </c>
      <c r="R21" s="38">
        <v>49.49</v>
      </c>
      <c r="S21" s="38">
        <v>48</v>
      </c>
      <c r="T21" s="38">
        <v>46.2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8">
        <v>781.2</v>
      </c>
    </row>
    <row r="22" spans="1:33" ht="12.75">
      <c r="A22" s="17" t="s">
        <v>29</v>
      </c>
      <c r="B22" s="37">
        <v>47.54</v>
      </c>
      <c r="C22" s="38">
        <v>40.3</v>
      </c>
      <c r="D22" s="38">
        <v>0</v>
      </c>
      <c r="E22" s="38">
        <v>45.25</v>
      </c>
      <c r="F22" s="38">
        <v>42.8</v>
      </c>
      <c r="G22" s="38">
        <v>8.66</v>
      </c>
      <c r="H22" s="38">
        <v>45.15</v>
      </c>
      <c r="I22" s="38">
        <v>42.34</v>
      </c>
      <c r="J22" s="38">
        <v>35.1</v>
      </c>
      <c r="K22" s="38">
        <v>36.08</v>
      </c>
      <c r="L22" s="38">
        <v>42.21</v>
      </c>
      <c r="M22" s="38">
        <v>47.33</v>
      </c>
      <c r="N22" s="38">
        <v>46.87</v>
      </c>
      <c r="O22" s="38">
        <v>49.01</v>
      </c>
      <c r="P22" s="38">
        <v>45.48</v>
      </c>
      <c r="Q22" s="38">
        <v>40.75</v>
      </c>
      <c r="R22" s="38">
        <v>49.93</v>
      </c>
      <c r="S22" s="38">
        <v>48.2</v>
      </c>
      <c r="T22" s="38">
        <v>44.97</v>
      </c>
      <c r="U22" s="38">
        <v>43.02</v>
      </c>
      <c r="V22" s="38">
        <v>19.95</v>
      </c>
      <c r="W22" s="38">
        <v>47.72</v>
      </c>
      <c r="X22" s="38">
        <v>42.26</v>
      </c>
      <c r="Y22" s="38">
        <v>46.86</v>
      </c>
      <c r="Z22" s="38">
        <v>47.06</v>
      </c>
      <c r="AA22" s="38">
        <v>43.79</v>
      </c>
      <c r="AB22" s="38">
        <v>13.4</v>
      </c>
      <c r="AC22" s="38">
        <v>43.5</v>
      </c>
      <c r="AD22" s="38">
        <v>18.39</v>
      </c>
      <c r="AE22" s="38">
        <v>41.18</v>
      </c>
      <c r="AF22" s="38">
        <v>46.89</v>
      </c>
      <c r="AG22" s="18">
        <v>1211.99</v>
      </c>
    </row>
    <row r="23" spans="1:33" ht="12.75">
      <c r="A23" s="17" t="s">
        <v>94</v>
      </c>
      <c r="B23" s="37"/>
      <c r="C23" s="38"/>
      <c r="D23" s="38"/>
      <c r="E23" s="38"/>
      <c r="F23" s="38"/>
      <c r="G23" s="38"/>
      <c r="H23" s="38"/>
      <c r="I23" s="38"/>
      <c r="J23" s="38">
        <v>31.82</v>
      </c>
      <c r="K23" s="38">
        <v>48.83</v>
      </c>
      <c r="L23" s="38">
        <v>44.98</v>
      </c>
      <c r="M23" s="38">
        <v>47.98</v>
      </c>
      <c r="N23" s="38">
        <v>46.8</v>
      </c>
      <c r="O23" s="38">
        <v>48.27</v>
      </c>
      <c r="P23" s="38">
        <v>45.28</v>
      </c>
      <c r="Q23" s="38">
        <v>41.83</v>
      </c>
      <c r="R23" s="38"/>
      <c r="S23" s="38"/>
      <c r="T23" s="38"/>
      <c r="U23" s="38"/>
      <c r="V23" s="38">
        <v>19.6</v>
      </c>
      <c r="W23" s="38">
        <v>49.97</v>
      </c>
      <c r="X23" s="38">
        <v>45.1</v>
      </c>
      <c r="Y23" s="38">
        <v>47.88</v>
      </c>
      <c r="Z23" s="38">
        <v>47.18</v>
      </c>
      <c r="AA23" s="38">
        <v>42.41</v>
      </c>
      <c r="AB23" s="38">
        <v>39.63</v>
      </c>
      <c r="AC23" s="38"/>
      <c r="AD23" s="38"/>
      <c r="AE23" s="38"/>
      <c r="AF23" s="38"/>
      <c r="AG23" s="18">
        <v>647.56</v>
      </c>
    </row>
    <row r="24" spans="1:33" ht="12.75">
      <c r="A24" s="17" t="s">
        <v>16</v>
      </c>
      <c r="B24" s="37">
        <v>49.13</v>
      </c>
      <c r="C24" s="38">
        <v>47.81</v>
      </c>
      <c r="D24" s="38">
        <v>47.61</v>
      </c>
      <c r="E24" s="38">
        <v>49.96</v>
      </c>
      <c r="F24" s="38"/>
      <c r="G24" s="38">
        <v>45.16</v>
      </c>
      <c r="H24" s="38">
        <v>48.6</v>
      </c>
      <c r="I24" s="38">
        <v>36.86</v>
      </c>
      <c r="J24" s="38">
        <v>31.51</v>
      </c>
      <c r="K24" s="38">
        <v>34.58</v>
      </c>
      <c r="L24" s="38">
        <v>43.1</v>
      </c>
      <c r="M24" s="38">
        <v>40.13</v>
      </c>
      <c r="N24" s="38">
        <v>48.56</v>
      </c>
      <c r="O24" s="38">
        <v>13.79</v>
      </c>
      <c r="P24" s="38">
        <v>46.09</v>
      </c>
      <c r="Q24" s="38">
        <v>41.45</v>
      </c>
      <c r="R24" s="38">
        <v>48.37</v>
      </c>
      <c r="S24" s="38">
        <v>49.2</v>
      </c>
      <c r="T24" s="38">
        <v>45.52</v>
      </c>
      <c r="U24" s="38">
        <v>48.74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8">
        <v>816.17</v>
      </c>
    </row>
    <row r="25" spans="1:33" ht="12.75">
      <c r="A25" s="17" t="s">
        <v>15</v>
      </c>
      <c r="B25" s="37">
        <v>49.19</v>
      </c>
      <c r="C25" s="38">
        <v>45.39</v>
      </c>
      <c r="D25" s="38">
        <v>0</v>
      </c>
      <c r="E25" s="38">
        <v>48.82</v>
      </c>
      <c r="F25" s="38">
        <v>47.15</v>
      </c>
      <c r="G25" s="38">
        <v>17.75</v>
      </c>
      <c r="H25" s="38">
        <v>45.33</v>
      </c>
      <c r="I25" s="38">
        <v>41.42</v>
      </c>
      <c r="J25" s="38">
        <v>39.12</v>
      </c>
      <c r="K25" s="38">
        <v>30.5</v>
      </c>
      <c r="L25" s="38">
        <v>47.3</v>
      </c>
      <c r="M25" s="38">
        <v>46.99</v>
      </c>
      <c r="N25" s="38">
        <v>47.93</v>
      </c>
      <c r="O25" s="38">
        <v>49.32</v>
      </c>
      <c r="P25" s="38">
        <v>47.73</v>
      </c>
      <c r="Q25" s="38">
        <v>36.12</v>
      </c>
      <c r="R25" s="38">
        <v>46.58</v>
      </c>
      <c r="S25" s="38">
        <v>47.42</v>
      </c>
      <c r="T25" s="38">
        <v>46.39</v>
      </c>
      <c r="U25" s="38">
        <v>48.02</v>
      </c>
      <c r="V25" s="38">
        <v>24.93</v>
      </c>
      <c r="W25" s="38">
        <v>47.8</v>
      </c>
      <c r="X25" s="38">
        <v>48.27</v>
      </c>
      <c r="Y25" s="38">
        <v>49.57</v>
      </c>
      <c r="Z25" s="38">
        <v>43.61</v>
      </c>
      <c r="AA25" s="38">
        <v>44.57</v>
      </c>
      <c r="AB25" s="38">
        <v>13.38</v>
      </c>
      <c r="AC25" s="38"/>
      <c r="AD25" s="38"/>
      <c r="AE25" s="38"/>
      <c r="AF25" s="38"/>
      <c r="AG25" s="18">
        <v>1100.6</v>
      </c>
    </row>
    <row r="26" spans="1:33" ht="12.75">
      <c r="A26" s="17" t="s">
        <v>74</v>
      </c>
      <c r="B26" s="37"/>
      <c r="C26" s="38"/>
      <c r="D26" s="38">
        <v>4.47</v>
      </c>
      <c r="E26" s="38">
        <v>45.56</v>
      </c>
      <c r="F26" s="38">
        <v>0.4899999999999949</v>
      </c>
      <c r="G26" s="38">
        <v>45.72</v>
      </c>
      <c r="H26" s="38">
        <v>39.76</v>
      </c>
      <c r="I26" s="38">
        <v>21.44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18">
        <v>157.44</v>
      </c>
    </row>
    <row r="27" spans="1:33" ht="12.75">
      <c r="A27" s="17" t="s">
        <v>81</v>
      </c>
      <c r="B27" s="37"/>
      <c r="C27" s="38"/>
      <c r="D27" s="38"/>
      <c r="E27" s="38"/>
      <c r="F27" s="38"/>
      <c r="G27" s="38">
        <v>46.09</v>
      </c>
      <c r="H27" s="38">
        <v>44.08</v>
      </c>
      <c r="I27" s="38">
        <v>45.29</v>
      </c>
      <c r="J27" s="38">
        <v>33.53</v>
      </c>
      <c r="K27" s="38">
        <v>39.49</v>
      </c>
      <c r="L27" s="38">
        <v>45.29</v>
      </c>
      <c r="M27" s="38">
        <v>48.05</v>
      </c>
      <c r="N27" s="38">
        <v>44.34</v>
      </c>
      <c r="O27" s="38">
        <v>48.06</v>
      </c>
      <c r="P27" s="38">
        <v>46.46</v>
      </c>
      <c r="Q27" s="38">
        <v>37.63</v>
      </c>
      <c r="R27" s="38">
        <v>47.27</v>
      </c>
      <c r="S27" s="38">
        <v>45.39</v>
      </c>
      <c r="T27" s="38">
        <v>44.53</v>
      </c>
      <c r="U27" s="38">
        <v>41.38</v>
      </c>
      <c r="V27" s="38">
        <v>24.78</v>
      </c>
      <c r="W27" s="38">
        <v>43.29</v>
      </c>
      <c r="X27" s="38">
        <v>45.22</v>
      </c>
      <c r="Y27" s="38">
        <v>47.19</v>
      </c>
      <c r="Z27" s="38">
        <v>45.39</v>
      </c>
      <c r="AA27" s="38">
        <v>38.49</v>
      </c>
      <c r="AB27" s="38">
        <v>39.47</v>
      </c>
      <c r="AC27" s="38"/>
      <c r="AD27" s="38">
        <v>19.72</v>
      </c>
      <c r="AE27" s="38">
        <v>41.23</v>
      </c>
      <c r="AF27" s="38">
        <v>21.1</v>
      </c>
      <c r="AG27" s="18">
        <v>1022.76</v>
      </c>
    </row>
    <row r="28" spans="1:33" ht="12.75">
      <c r="A28" s="17" t="s">
        <v>70</v>
      </c>
      <c r="B28" s="37"/>
      <c r="C28" s="38"/>
      <c r="D28" s="38">
        <v>47.28</v>
      </c>
      <c r="E28" s="38">
        <v>41.5</v>
      </c>
      <c r="F28" s="38">
        <v>37.2</v>
      </c>
      <c r="G28" s="38">
        <v>47.7</v>
      </c>
      <c r="H28" s="38">
        <v>41.21</v>
      </c>
      <c r="I28" s="38">
        <v>42.28</v>
      </c>
      <c r="J28" s="38">
        <v>26.15</v>
      </c>
      <c r="K28" s="38">
        <v>38.76</v>
      </c>
      <c r="L28" s="38">
        <v>42.67</v>
      </c>
      <c r="M28" s="38">
        <v>44.61</v>
      </c>
      <c r="N28" s="38">
        <v>41.49</v>
      </c>
      <c r="O28" s="38">
        <v>48.03</v>
      </c>
      <c r="P28" s="38">
        <v>45.72</v>
      </c>
      <c r="Q28" s="38">
        <v>47.05</v>
      </c>
      <c r="R28" s="38">
        <v>46.72</v>
      </c>
      <c r="S28" s="38">
        <v>37.66</v>
      </c>
      <c r="T28" s="38">
        <v>45.35</v>
      </c>
      <c r="U28" s="38">
        <v>43.67</v>
      </c>
      <c r="V28" s="38">
        <v>47.37</v>
      </c>
      <c r="W28" s="38">
        <v>46.26</v>
      </c>
      <c r="X28" s="38">
        <v>49.7</v>
      </c>
      <c r="Y28" s="38">
        <v>46.59</v>
      </c>
      <c r="Z28" s="38">
        <v>45.59</v>
      </c>
      <c r="AA28" s="38">
        <v>43.24</v>
      </c>
      <c r="AB28" s="38">
        <v>12.67</v>
      </c>
      <c r="AC28" s="38">
        <v>46.15</v>
      </c>
      <c r="AD28" s="38">
        <v>19.61</v>
      </c>
      <c r="AE28" s="38">
        <v>47.64</v>
      </c>
      <c r="AF28" s="38"/>
      <c r="AG28" s="18">
        <v>1169.87</v>
      </c>
    </row>
    <row r="29" spans="1:33" ht="12.75">
      <c r="A29" s="17" t="s">
        <v>43</v>
      </c>
      <c r="B29" s="37">
        <v>46.08</v>
      </c>
      <c r="C29" s="38">
        <v>42.74</v>
      </c>
      <c r="D29" s="38">
        <v>5.36</v>
      </c>
      <c r="E29" s="38">
        <v>49.48</v>
      </c>
      <c r="F29" s="38">
        <v>36.8</v>
      </c>
      <c r="G29" s="38">
        <v>49.34</v>
      </c>
      <c r="H29" s="38">
        <v>47.15</v>
      </c>
      <c r="I29" s="38">
        <v>41.34</v>
      </c>
      <c r="J29" s="38">
        <v>39.1</v>
      </c>
      <c r="K29" s="38">
        <v>35.08</v>
      </c>
      <c r="L29" s="38">
        <v>44.21</v>
      </c>
      <c r="M29" s="38">
        <v>43.33</v>
      </c>
      <c r="N29" s="38">
        <v>47.87</v>
      </c>
      <c r="O29" s="38">
        <v>17.99</v>
      </c>
      <c r="P29" s="38">
        <v>46.48</v>
      </c>
      <c r="Q29" s="38">
        <v>41.75</v>
      </c>
      <c r="R29" s="38">
        <v>42.93</v>
      </c>
      <c r="S29" s="38">
        <v>49.2</v>
      </c>
      <c r="T29" s="38">
        <v>48.03</v>
      </c>
      <c r="U29" s="38">
        <v>47.02</v>
      </c>
      <c r="V29" s="38">
        <v>20.95</v>
      </c>
      <c r="W29" s="38">
        <v>48.72</v>
      </c>
      <c r="X29" s="38">
        <v>48.26</v>
      </c>
      <c r="Y29" s="38">
        <v>49.14</v>
      </c>
      <c r="Z29" s="38">
        <v>48.06</v>
      </c>
      <c r="AA29" s="38">
        <v>42.22</v>
      </c>
      <c r="AB29" s="38">
        <v>40.22</v>
      </c>
      <c r="AC29" s="38">
        <v>45.89</v>
      </c>
      <c r="AD29" s="38">
        <v>21.26</v>
      </c>
      <c r="AE29" s="38">
        <v>47.35</v>
      </c>
      <c r="AF29" s="38">
        <v>19.99</v>
      </c>
      <c r="AG29" s="18">
        <v>1253.34</v>
      </c>
    </row>
    <row r="30" spans="1:33" ht="12.75">
      <c r="A30" s="17" t="s">
        <v>50</v>
      </c>
      <c r="B30" s="37">
        <v>44.97</v>
      </c>
      <c r="C30" s="38">
        <v>43.98</v>
      </c>
      <c r="D30" s="38">
        <v>6.55</v>
      </c>
      <c r="E30" s="38">
        <v>46.06</v>
      </c>
      <c r="F30" s="38"/>
      <c r="G30" s="38"/>
      <c r="H30" s="38"/>
      <c r="I30" s="38"/>
      <c r="J30" s="38">
        <v>42.63</v>
      </c>
      <c r="K30" s="38">
        <v>37.49</v>
      </c>
      <c r="L30" s="38">
        <v>49.34</v>
      </c>
      <c r="M30" s="38">
        <v>46.48</v>
      </c>
      <c r="N30" s="38">
        <v>46.78</v>
      </c>
      <c r="O30" s="38">
        <v>49.1</v>
      </c>
      <c r="P30" s="38">
        <v>23.6</v>
      </c>
      <c r="Q30" s="38">
        <v>43.92</v>
      </c>
      <c r="R30" s="38">
        <v>46.1</v>
      </c>
      <c r="S30" s="38">
        <v>49.29</v>
      </c>
      <c r="T30" s="38">
        <v>42.3</v>
      </c>
      <c r="U30" s="38">
        <v>47.8</v>
      </c>
      <c r="V30" s="38">
        <v>23.95</v>
      </c>
      <c r="W30" s="38">
        <v>44.72</v>
      </c>
      <c r="X30" s="38">
        <v>47.74</v>
      </c>
      <c r="Y30" s="38">
        <v>46.86</v>
      </c>
      <c r="Z30" s="38"/>
      <c r="AA30" s="38"/>
      <c r="AB30" s="38"/>
      <c r="AC30" s="38"/>
      <c r="AD30" s="38"/>
      <c r="AE30" s="38"/>
      <c r="AF30" s="38"/>
      <c r="AG30" s="18">
        <v>829.66</v>
      </c>
    </row>
    <row r="31" spans="1:33" ht="12.75">
      <c r="A31" s="17" t="s">
        <v>5</v>
      </c>
      <c r="B31" s="37">
        <v>50</v>
      </c>
      <c r="C31" s="38">
        <v>40.43</v>
      </c>
      <c r="D31" s="38">
        <v>10.08</v>
      </c>
      <c r="E31" s="38">
        <v>43.42</v>
      </c>
      <c r="F31" s="38">
        <v>46.87</v>
      </c>
      <c r="G31" s="38">
        <v>48.43</v>
      </c>
      <c r="H31" s="38">
        <v>47.48</v>
      </c>
      <c r="I31" s="38">
        <v>49.23</v>
      </c>
      <c r="J31" s="38">
        <v>26.58</v>
      </c>
      <c r="K31" s="38">
        <v>38.01</v>
      </c>
      <c r="L31" s="38">
        <v>22.24</v>
      </c>
      <c r="M31" s="38">
        <v>47.45</v>
      </c>
      <c r="N31" s="38">
        <v>48.32</v>
      </c>
      <c r="O31" s="38">
        <v>49.43</v>
      </c>
      <c r="P31" s="38">
        <v>45.75</v>
      </c>
      <c r="Q31" s="38">
        <v>40.88</v>
      </c>
      <c r="R31" s="38">
        <v>46.59</v>
      </c>
      <c r="S31" s="38">
        <v>48.97</v>
      </c>
      <c r="T31" s="38">
        <v>46.15</v>
      </c>
      <c r="U31" s="38">
        <v>46.11</v>
      </c>
      <c r="V31" s="38">
        <v>23.97</v>
      </c>
      <c r="W31" s="38">
        <v>47.59</v>
      </c>
      <c r="X31" s="38">
        <v>48.33</v>
      </c>
      <c r="Y31" s="38">
        <v>46.65</v>
      </c>
      <c r="Z31" s="38">
        <v>44.37</v>
      </c>
      <c r="AA31" s="38">
        <v>46.1</v>
      </c>
      <c r="AB31" s="38">
        <v>42.29</v>
      </c>
      <c r="AC31" s="38">
        <v>47.95</v>
      </c>
      <c r="AD31" s="38">
        <v>19.72</v>
      </c>
      <c r="AE31" s="38">
        <v>48.54</v>
      </c>
      <c r="AF31" s="38">
        <v>46.34</v>
      </c>
      <c r="AG31" s="18">
        <v>1304.27</v>
      </c>
    </row>
    <row r="32" spans="1:33" ht="12.75">
      <c r="A32" s="17" t="s">
        <v>95</v>
      </c>
      <c r="B32" s="37"/>
      <c r="C32" s="38"/>
      <c r="D32" s="38"/>
      <c r="E32" s="38"/>
      <c r="F32" s="38"/>
      <c r="G32" s="38"/>
      <c r="H32" s="38"/>
      <c r="I32" s="38"/>
      <c r="J32" s="38">
        <v>26.45</v>
      </c>
      <c r="K32" s="38">
        <v>44.97</v>
      </c>
      <c r="L32" s="38">
        <v>32.78</v>
      </c>
      <c r="M32" s="38">
        <v>47.54</v>
      </c>
      <c r="N32" s="38">
        <v>40.79</v>
      </c>
      <c r="O32" s="38">
        <v>44.67</v>
      </c>
      <c r="P32" s="38">
        <v>22.83</v>
      </c>
      <c r="Q32" s="38">
        <v>34.08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18">
        <v>294.11</v>
      </c>
    </row>
    <row r="33" spans="1:33" ht="12.75">
      <c r="A33" s="17" t="s">
        <v>55</v>
      </c>
      <c r="B33" s="37">
        <v>44.54</v>
      </c>
      <c r="C33" s="38">
        <v>35.3</v>
      </c>
      <c r="D33" s="38">
        <v>9.79</v>
      </c>
      <c r="E33" s="38">
        <v>48.25</v>
      </c>
      <c r="F33" s="38"/>
      <c r="G33" s="38"/>
      <c r="H33" s="38"/>
      <c r="I33" s="38"/>
      <c r="J33" s="38">
        <v>43.1</v>
      </c>
      <c r="K33" s="38">
        <v>36.08</v>
      </c>
      <c r="L33" s="38">
        <v>47.21</v>
      </c>
      <c r="M33" s="38">
        <v>45.33</v>
      </c>
      <c r="N33" s="38">
        <v>47.13</v>
      </c>
      <c r="O33" s="38">
        <v>12.99</v>
      </c>
      <c r="P33" s="38">
        <v>45.48</v>
      </c>
      <c r="Q33" s="38">
        <v>46.75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18">
        <v>461.95</v>
      </c>
    </row>
    <row r="34" spans="1:33" ht="12.75">
      <c r="A34" s="17" t="s">
        <v>78</v>
      </c>
      <c r="B34" s="37"/>
      <c r="C34" s="38"/>
      <c r="D34" s="38"/>
      <c r="E34" s="38"/>
      <c r="F34" s="38">
        <v>48.01</v>
      </c>
      <c r="G34" s="38">
        <v>47.33</v>
      </c>
      <c r="H34" s="38">
        <v>41.21</v>
      </c>
      <c r="I34" s="38">
        <v>21.68</v>
      </c>
      <c r="J34" s="38">
        <v>28.76</v>
      </c>
      <c r="K34" s="38">
        <v>41.05</v>
      </c>
      <c r="L34" s="38">
        <v>40.09</v>
      </c>
      <c r="M34" s="38">
        <v>48.35</v>
      </c>
      <c r="N34" s="38">
        <v>38.81</v>
      </c>
      <c r="O34" s="38">
        <v>44.07</v>
      </c>
      <c r="P34" s="38">
        <v>42.05</v>
      </c>
      <c r="Q34" s="38">
        <v>36.3</v>
      </c>
      <c r="R34" s="38">
        <v>49.95</v>
      </c>
      <c r="S34" s="38">
        <v>40.19</v>
      </c>
      <c r="T34" s="38">
        <v>46.31</v>
      </c>
      <c r="U34" s="38">
        <v>49.1</v>
      </c>
      <c r="V34" s="38">
        <v>23.86</v>
      </c>
      <c r="W34" s="38">
        <v>47.73</v>
      </c>
      <c r="X34" s="38">
        <v>41.03</v>
      </c>
      <c r="Y34" s="38">
        <v>43.52</v>
      </c>
      <c r="Z34" s="38"/>
      <c r="AA34" s="38"/>
      <c r="AB34" s="38"/>
      <c r="AC34" s="38"/>
      <c r="AD34" s="38"/>
      <c r="AE34" s="38"/>
      <c r="AF34" s="38"/>
      <c r="AG34" s="18">
        <v>819.4</v>
      </c>
    </row>
    <row r="35" spans="1:33" ht="12.75">
      <c r="A35" s="17" t="s">
        <v>57</v>
      </c>
      <c r="B35" s="37">
        <v>42.91</v>
      </c>
      <c r="C35" s="38">
        <v>27.68</v>
      </c>
      <c r="D35" s="38">
        <v>0</v>
      </c>
      <c r="E35" s="38">
        <v>47.58</v>
      </c>
      <c r="F35" s="38">
        <v>46.13</v>
      </c>
      <c r="G35" s="38">
        <v>47.23</v>
      </c>
      <c r="H35" s="38">
        <v>40.04</v>
      </c>
      <c r="I35" s="38">
        <v>19.68</v>
      </c>
      <c r="J35" s="38">
        <v>39.38</v>
      </c>
      <c r="K35" s="38">
        <v>22.74</v>
      </c>
      <c r="L35" s="38">
        <v>46.04</v>
      </c>
      <c r="M35" s="38">
        <v>39.96</v>
      </c>
      <c r="N35" s="38">
        <v>48.42</v>
      </c>
      <c r="O35" s="38">
        <v>49.15</v>
      </c>
      <c r="P35" s="38">
        <v>47.51</v>
      </c>
      <c r="Q35" s="38">
        <v>29.02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18">
        <v>593.47</v>
      </c>
    </row>
    <row r="36" spans="1:33" ht="12.75">
      <c r="A36" s="17" t="s">
        <v>35</v>
      </c>
      <c r="B36" s="37">
        <v>47.24</v>
      </c>
      <c r="C36" s="38">
        <v>24.55</v>
      </c>
      <c r="D36" s="38">
        <v>0</v>
      </c>
      <c r="E36" s="38">
        <v>43.39</v>
      </c>
      <c r="F36" s="38">
        <v>47.18</v>
      </c>
      <c r="G36" s="38">
        <v>17.43</v>
      </c>
      <c r="H36" s="38">
        <v>46.38</v>
      </c>
      <c r="I36" s="38">
        <v>43.41</v>
      </c>
      <c r="J36" s="38">
        <v>28.28</v>
      </c>
      <c r="K36" s="38">
        <v>49.42</v>
      </c>
      <c r="L36" s="38">
        <v>22.56</v>
      </c>
      <c r="M36" s="38">
        <v>49.65</v>
      </c>
      <c r="N36" s="38">
        <v>49.31</v>
      </c>
      <c r="O36" s="38">
        <v>20.92</v>
      </c>
      <c r="P36" s="38">
        <v>49.95</v>
      </c>
      <c r="Q36" s="38">
        <v>43.26</v>
      </c>
      <c r="R36" s="38">
        <v>42.18</v>
      </c>
      <c r="S36" s="38">
        <v>49.97</v>
      </c>
      <c r="T36" s="38">
        <v>44.56</v>
      </c>
      <c r="U36" s="38">
        <v>49.35</v>
      </c>
      <c r="V36" s="38">
        <v>49.97</v>
      </c>
      <c r="W36" s="38">
        <v>49.92</v>
      </c>
      <c r="X36" s="38">
        <v>47.94</v>
      </c>
      <c r="Y36" s="38">
        <v>46.37</v>
      </c>
      <c r="Z36" s="38">
        <v>46.3</v>
      </c>
      <c r="AA36" s="38">
        <v>41.77</v>
      </c>
      <c r="AB36" s="38">
        <v>13.38</v>
      </c>
      <c r="AC36" s="38">
        <v>48.33</v>
      </c>
      <c r="AD36" s="38">
        <v>23.16</v>
      </c>
      <c r="AE36" s="38">
        <v>43.18</v>
      </c>
      <c r="AF36" s="38">
        <v>21.88</v>
      </c>
      <c r="AG36" s="18">
        <v>1201.19</v>
      </c>
    </row>
    <row r="37" spans="1:33" ht="12.75">
      <c r="A37" s="17" t="s">
        <v>18</v>
      </c>
      <c r="B37" s="37">
        <v>49.01</v>
      </c>
      <c r="C37" s="38">
        <v>45.07</v>
      </c>
      <c r="D37" s="38">
        <v>1.83</v>
      </c>
      <c r="E37" s="38">
        <v>44.72</v>
      </c>
      <c r="F37" s="38">
        <v>45.15</v>
      </c>
      <c r="G37" s="38">
        <v>43.91</v>
      </c>
      <c r="H37" s="38">
        <v>41.89</v>
      </c>
      <c r="I37" s="38">
        <v>45.43</v>
      </c>
      <c r="J37" s="38">
        <v>40.32</v>
      </c>
      <c r="K37" s="38">
        <v>42.5</v>
      </c>
      <c r="L37" s="38">
        <v>46.01</v>
      </c>
      <c r="M37" s="38">
        <v>46.78</v>
      </c>
      <c r="N37" s="38">
        <v>49.54</v>
      </c>
      <c r="O37" s="38">
        <v>47.37</v>
      </c>
      <c r="P37" s="38">
        <v>43.09</v>
      </c>
      <c r="Q37" s="38">
        <v>46.22</v>
      </c>
      <c r="R37" s="38">
        <v>44.29</v>
      </c>
      <c r="S37" s="38">
        <v>47.74</v>
      </c>
      <c r="T37" s="38">
        <v>37.41</v>
      </c>
      <c r="U37" s="38">
        <v>48.41</v>
      </c>
      <c r="V37" s="38">
        <v>22.67</v>
      </c>
      <c r="W37" s="38">
        <v>49.94</v>
      </c>
      <c r="X37" s="38">
        <v>46.25</v>
      </c>
      <c r="Y37" s="38">
        <v>48.56</v>
      </c>
      <c r="Z37" s="38">
        <v>48.03</v>
      </c>
      <c r="AA37" s="38">
        <v>40.34</v>
      </c>
      <c r="AB37" s="38">
        <v>39.38</v>
      </c>
      <c r="AC37" s="38">
        <v>48.72</v>
      </c>
      <c r="AD37" s="38">
        <v>48.71</v>
      </c>
      <c r="AE37" s="38">
        <v>46.71</v>
      </c>
      <c r="AF37" s="38">
        <v>44.89</v>
      </c>
      <c r="AG37" s="18">
        <v>1340.89</v>
      </c>
    </row>
    <row r="38" spans="1:33" ht="12.75">
      <c r="A38" s="17" t="s">
        <v>53</v>
      </c>
      <c r="B38" s="37">
        <v>44.9</v>
      </c>
      <c r="C38" s="38">
        <v>39.73</v>
      </c>
      <c r="D38" s="38">
        <v>0.240000000000002</v>
      </c>
      <c r="E38" s="38">
        <v>49.84</v>
      </c>
      <c r="F38" s="38">
        <v>48.95</v>
      </c>
      <c r="G38" s="38">
        <v>15.12</v>
      </c>
      <c r="H38" s="38">
        <v>43.6</v>
      </c>
      <c r="I38" s="38">
        <v>38.4</v>
      </c>
      <c r="J38" s="38">
        <v>30.66</v>
      </c>
      <c r="K38" s="38">
        <v>39.39</v>
      </c>
      <c r="L38" s="38">
        <v>45.84</v>
      </c>
      <c r="M38" s="38">
        <v>48.17</v>
      </c>
      <c r="N38" s="38">
        <v>47.09</v>
      </c>
      <c r="O38" s="38">
        <v>20.43</v>
      </c>
      <c r="P38" s="38">
        <v>22.11</v>
      </c>
      <c r="Q38" s="38">
        <v>32.98</v>
      </c>
      <c r="R38" s="38">
        <v>47.68</v>
      </c>
      <c r="S38" s="38">
        <v>49.53</v>
      </c>
      <c r="T38" s="38">
        <v>43.41</v>
      </c>
      <c r="U38" s="38">
        <v>45.06</v>
      </c>
      <c r="V38" s="38">
        <v>24.4</v>
      </c>
      <c r="W38" s="38">
        <v>45.67</v>
      </c>
      <c r="X38" s="38">
        <v>48.47</v>
      </c>
      <c r="Y38" s="38">
        <v>43.95</v>
      </c>
      <c r="Z38" s="38">
        <v>46.7</v>
      </c>
      <c r="AA38" s="38">
        <v>43.91</v>
      </c>
      <c r="AB38" s="38">
        <v>38.96</v>
      </c>
      <c r="AC38" s="38">
        <v>47.17</v>
      </c>
      <c r="AD38" s="38">
        <v>48.5</v>
      </c>
      <c r="AE38" s="38">
        <v>42.98</v>
      </c>
      <c r="AF38" s="38">
        <v>48.41</v>
      </c>
      <c r="AG38" s="18">
        <v>1232.25</v>
      </c>
    </row>
    <row r="39" spans="1:33" ht="12.75">
      <c r="A39" s="17" t="s">
        <v>113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>
        <v>49.02</v>
      </c>
      <c r="W39" s="38">
        <v>49.08</v>
      </c>
      <c r="X39" s="38">
        <v>39.99</v>
      </c>
      <c r="Y39" s="38">
        <v>38.19</v>
      </c>
      <c r="Z39" s="38"/>
      <c r="AA39" s="38"/>
      <c r="AB39" s="38"/>
      <c r="AC39" s="38"/>
      <c r="AD39" s="38"/>
      <c r="AE39" s="38"/>
      <c r="AF39" s="38"/>
      <c r="AG39" s="18">
        <v>176.28</v>
      </c>
    </row>
    <row r="40" spans="1:33" ht="12.75">
      <c r="A40" s="17" t="s">
        <v>112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>
        <v>46.72</v>
      </c>
      <c r="U40" s="38">
        <v>43.67</v>
      </c>
      <c r="V40" s="38">
        <v>20.57</v>
      </c>
      <c r="W40" s="38">
        <v>46.06</v>
      </c>
      <c r="X40" s="38">
        <v>43.74</v>
      </c>
      <c r="Y40" s="38">
        <v>37.48</v>
      </c>
      <c r="Z40" s="38"/>
      <c r="AA40" s="38"/>
      <c r="AB40" s="38"/>
      <c r="AC40" s="38"/>
      <c r="AD40" s="38"/>
      <c r="AE40" s="38"/>
      <c r="AF40" s="38"/>
      <c r="AG40" s="18">
        <v>238.24</v>
      </c>
    </row>
    <row r="41" spans="1:33" ht="12.75">
      <c r="A41" s="17" t="s">
        <v>44</v>
      </c>
      <c r="B41" s="37">
        <v>45.54</v>
      </c>
      <c r="C41" s="38">
        <v>39.3</v>
      </c>
      <c r="D41" s="38">
        <v>7.79</v>
      </c>
      <c r="E41" s="38">
        <v>44.25</v>
      </c>
      <c r="F41" s="38">
        <v>43.17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18">
        <v>180.05</v>
      </c>
    </row>
    <row r="42" spans="1:33" ht="12.75">
      <c r="A42" s="17" t="s">
        <v>13</v>
      </c>
      <c r="B42" s="37">
        <v>49.34</v>
      </c>
      <c r="C42" s="38">
        <v>45.59</v>
      </c>
      <c r="D42" s="38">
        <v>0.759999999999998</v>
      </c>
      <c r="E42" s="38">
        <v>48.87</v>
      </c>
      <c r="F42" s="38">
        <v>44.47</v>
      </c>
      <c r="G42" s="38">
        <v>44.54</v>
      </c>
      <c r="H42" s="38">
        <v>39.44</v>
      </c>
      <c r="I42" s="38">
        <v>46.07</v>
      </c>
      <c r="J42" s="38">
        <v>39.45</v>
      </c>
      <c r="K42" s="38">
        <v>41.08</v>
      </c>
      <c r="L42" s="38">
        <v>45.43</v>
      </c>
      <c r="M42" s="38">
        <v>47.22</v>
      </c>
      <c r="N42" s="38">
        <v>47.58</v>
      </c>
      <c r="O42" s="38">
        <v>15.99</v>
      </c>
      <c r="P42" s="38">
        <v>45.48</v>
      </c>
      <c r="Q42" s="38">
        <v>40.04</v>
      </c>
      <c r="R42" s="38">
        <v>49.4</v>
      </c>
      <c r="S42" s="38">
        <v>48.65</v>
      </c>
      <c r="T42" s="38">
        <v>44.43</v>
      </c>
      <c r="U42" s="38">
        <v>45.54</v>
      </c>
      <c r="V42" s="38">
        <v>23.74</v>
      </c>
      <c r="W42" s="38">
        <v>48.43</v>
      </c>
      <c r="X42" s="38">
        <v>46.79</v>
      </c>
      <c r="Y42" s="38">
        <v>49.82</v>
      </c>
      <c r="Z42" s="38">
        <v>49.74</v>
      </c>
      <c r="AA42" s="38">
        <v>42.59</v>
      </c>
      <c r="AB42" s="38">
        <v>41.17</v>
      </c>
      <c r="AC42" s="38">
        <v>49.5</v>
      </c>
      <c r="AD42" s="38">
        <v>49.61</v>
      </c>
      <c r="AE42" s="38">
        <v>48.62</v>
      </c>
      <c r="AF42" s="38">
        <v>22.61</v>
      </c>
      <c r="AG42" s="18">
        <v>1301.99</v>
      </c>
    </row>
    <row r="43" spans="1:33" ht="12.75">
      <c r="A43" s="17" t="s">
        <v>24</v>
      </c>
      <c r="B43" s="37">
        <v>48.09</v>
      </c>
      <c r="C43" s="38">
        <v>34.81</v>
      </c>
      <c r="D43" s="38">
        <v>7.34</v>
      </c>
      <c r="E43" s="38">
        <v>47.51</v>
      </c>
      <c r="F43" s="38">
        <v>40.85</v>
      </c>
      <c r="G43" s="38">
        <v>11.23</v>
      </c>
      <c r="H43" s="38">
        <v>36.7</v>
      </c>
      <c r="I43" s="38">
        <v>49.89</v>
      </c>
      <c r="J43" s="38"/>
      <c r="K43" s="38">
        <v>29.53</v>
      </c>
      <c r="L43" s="38">
        <v>21.68</v>
      </c>
      <c r="M43" s="38">
        <v>49.22</v>
      </c>
      <c r="N43" s="38">
        <v>46.35</v>
      </c>
      <c r="O43" s="38">
        <v>18.58</v>
      </c>
      <c r="P43" s="38">
        <v>19.07</v>
      </c>
      <c r="Q43" s="38">
        <v>49.74</v>
      </c>
      <c r="R43" s="38"/>
      <c r="S43" s="38">
        <v>44.75</v>
      </c>
      <c r="T43" s="38">
        <v>48.89</v>
      </c>
      <c r="U43" s="38">
        <v>47.35</v>
      </c>
      <c r="V43" s="38">
        <v>21.5</v>
      </c>
      <c r="W43" s="38">
        <v>46.17</v>
      </c>
      <c r="X43" s="38">
        <v>42.73</v>
      </c>
      <c r="Y43" s="38">
        <v>42.3</v>
      </c>
      <c r="Z43" s="38"/>
      <c r="AA43" s="38"/>
      <c r="AB43" s="38"/>
      <c r="AC43" s="38"/>
      <c r="AD43" s="38"/>
      <c r="AE43" s="38"/>
      <c r="AF43" s="38"/>
      <c r="AG43" s="18">
        <v>804.28</v>
      </c>
    </row>
    <row r="44" spans="1:33" ht="12.75">
      <c r="A44" s="17" t="s">
        <v>73</v>
      </c>
      <c r="B44" s="37"/>
      <c r="C44" s="38"/>
      <c r="D44" s="38">
        <v>7.59</v>
      </c>
      <c r="E44" s="38">
        <v>34.84</v>
      </c>
      <c r="F44" s="38">
        <v>35</v>
      </c>
      <c r="G44" s="38">
        <v>44.86</v>
      </c>
      <c r="H44" s="38">
        <v>0</v>
      </c>
      <c r="I44" s="38">
        <v>47.67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18">
        <v>169.96</v>
      </c>
    </row>
    <row r="45" spans="1:33" ht="12.75">
      <c r="A45" s="17" t="s">
        <v>51</v>
      </c>
      <c r="B45" s="37">
        <v>44.97</v>
      </c>
      <c r="C45" s="38">
        <v>38.02</v>
      </c>
      <c r="D45" s="38">
        <v>7.35</v>
      </c>
      <c r="E45" s="38">
        <v>48.6</v>
      </c>
      <c r="F45" s="38"/>
      <c r="G45" s="38"/>
      <c r="H45" s="38"/>
      <c r="I45" s="38"/>
      <c r="J45" s="38">
        <v>31.82</v>
      </c>
      <c r="K45" s="38">
        <v>37.62</v>
      </c>
      <c r="L45" s="38">
        <v>14.91</v>
      </c>
      <c r="M45" s="38">
        <v>45.34</v>
      </c>
      <c r="N45" s="38">
        <v>39.72</v>
      </c>
      <c r="O45" s="38">
        <v>16.77</v>
      </c>
      <c r="P45" s="38">
        <v>23.42</v>
      </c>
      <c r="Q45" s="38">
        <v>35.55</v>
      </c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18">
        <v>384.09</v>
      </c>
    </row>
    <row r="46" spans="1:33" ht="12.75">
      <c r="A46" s="17" t="s">
        <v>7</v>
      </c>
      <c r="B46" s="37">
        <v>50</v>
      </c>
      <c r="C46" s="38">
        <v>19.87</v>
      </c>
      <c r="D46" s="38">
        <v>6.4</v>
      </c>
      <c r="E46" s="38">
        <v>45.17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18">
        <v>121.44</v>
      </c>
    </row>
    <row r="47" spans="1:33" ht="12.75">
      <c r="A47" s="17" t="s">
        <v>45</v>
      </c>
      <c r="B47" s="37">
        <v>45.46</v>
      </c>
      <c r="C47" s="38">
        <v>23.63</v>
      </c>
      <c r="D47" s="38">
        <v>1.48</v>
      </c>
      <c r="E47" s="38">
        <v>49.2</v>
      </c>
      <c r="F47" s="38">
        <v>48.76</v>
      </c>
      <c r="G47" s="38">
        <v>45.67</v>
      </c>
      <c r="H47" s="38">
        <v>40.19</v>
      </c>
      <c r="I47" s="38">
        <v>22.29</v>
      </c>
      <c r="J47" s="38">
        <v>38.48</v>
      </c>
      <c r="K47" s="38">
        <v>32.4</v>
      </c>
      <c r="L47" s="38">
        <v>49.16</v>
      </c>
      <c r="M47" s="38">
        <v>43.52</v>
      </c>
      <c r="N47" s="38">
        <v>46.38</v>
      </c>
      <c r="O47" s="38">
        <v>18.27</v>
      </c>
      <c r="P47" s="38">
        <v>20.37</v>
      </c>
      <c r="Q47" s="38">
        <v>43.21</v>
      </c>
      <c r="R47" s="38">
        <v>48.15</v>
      </c>
      <c r="S47" s="38">
        <v>48.89</v>
      </c>
      <c r="T47" s="38">
        <v>46.66</v>
      </c>
      <c r="U47" s="38">
        <v>42.88</v>
      </c>
      <c r="V47" s="38">
        <v>50</v>
      </c>
      <c r="W47" s="38">
        <v>46.04</v>
      </c>
      <c r="X47" s="38">
        <v>43.93</v>
      </c>
      <c r="Y47" s="38">
        <v>47.17</v>
      </c>
      <c r="Z47" s="38"/>
      <c r="AA47" s="38"/>
      <c r="AB47" s="38">
        <v>12.06</v>
      </c>
      <c r="AC47" s="38">
        <v>49.81</v>
      </c>
      <c r="AD47" s="38">
        <v>19.62</v>
      </c>
      <c r="AE47" s="38">
        <v>43.15</v>
      </c>
      <c r="AF47" s="38">
        <v>21.23</v>
      </c>
      <c r="AG47" s="18">
        <v>1088.06</v>
      </c>
    </row>
    <row r="48" spans="1:33" ht="12.75">
      <c r="A48" s="17" t="s">
        <v>32</v>
      </c>
      <c r="B48" s="37">
        <v>47.43</v>
      </c>
      <c r="C48" s="38">
        <v>38.22</v>
      </c>
      <c r="D48" s="38">
        <v>6.69</v>
      </c>
      <c r="E48" s="38">
        <v>45.3</v>
      </c>
      <c r="F48" s="38">
        <v>47.82</v>
      </c>
      <c r="G48" s="38">
        <v>2.6199999999999903</v>
      </c>
      <c r="H48" s="38">
        <v>42.12</v>
      </c>
      <c r="I48" s="38">
        <v>44.25</v>
      </c>
      <c r="J48" s="38">
        <v>22.6</v>
      </c>
      <c r="K48" s="38">
        <v>47.38</v>
      </c>
      <c r="L48" s="38">
        <v>44.41</v>
      </c>
      <c r="M48" s="38">
        <v>47.53</v>
      </c>
      <c r="N48" s="38">
        <v>48.03</v>
      </c>
      <c r="O48" s="38">
        <v>48.49</v>
      </c>
      <c r="P48" s="38">
        <v>16.22</v>
      </c>
      <c r="Q48" s="38">
        <v>41.65</v>
      </c>
      <c r="R48" s="38">
        <v>42.77</v>
      </c>
      <c r="S48" s="38">
        <v>44.9</v>
      </c>
      <c r="T48" s="38">
        <v>45.47</v>
      </c>
      <c r="U48" s="38">
        <v>48.92</v>
      </c>
      <c r="V48" s="38">
        <v>24.89</v>
      </c>
      <c r="W48" s="38">
        <v>48.22</v>
      </c>
      <c r="X48" s="38">
        <v>44.76</v>
      </c>
      <c r="Y48" s="38">
        <v>46.36</v>
      </c>
      <c r="Z48" s="38">
        <v>43.37</v>
      </c>
      <c r="AA48" s="38">
        <v>43.79</v>
      </c>
      <c r="AB48" s="38">
        <v>38.41</v>
      </c>
      <c r="AC48" s="38"/>
      <c r="AD48" s="38">
        <v>23.29</v>
      </c>
      <c r="AE48" s="38">
        <v>40.82</v>
      </c>
      <c r="AF48" s="38">
        <v>17.61</v>
      </c>
      <c r="AG48" s="18">
        <v>1144.34</v>
      </c>
    </row>
    <row r="49" spans="1:33" ht="12.75">
      <c r="A49" s="17" t="s">
        <v>54</v>
      </c>
      <c r="B49" s="37">
        <v>44.75</v>
      </c>
      <c r="C49" s="38">
        <v>22.76</v>
      </c>
      <c r="D49" s="38">
        <v>5.47</v>
      </c>
      <c r="E49" s="38">
        <v>46.82</v>
      </c>
      <c r="F49" s="38"/>
      <c r="G49" s="38"/>
      <c r="H49" s="38"/>
      <c r="I49" s="38"/>
      <c r="J49" s="38"/>
      <c r="K49" s="38"/>
      <c r="L49" s="38"/>
      <c r="M49" s="38"/>
      <c r="N49" s="38"/>
      <c r="O49" s="38">
        <v>49.26</v>
      </c>
      <c r="P49" s="38">
        <v>22.18</v>
      </c>
      <c r="Q49" s="38">
        <v>42.52</v>
      </c>
      <c r="R49" s="38">
        <v>46.74</v>
      </c>
      <c r="S49" s="38">
        <v>48.46</v>
      </c>
      <c r="T49" s="38">
        <v>4.55</v>
      </c>
      <c r="U49" s="38">
        <v>47.84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18">
        <v>381.35</v>
      </c>
    </row>
    <row r="50" spans="1:33" ht="12.75">
      <c r="A50" s="17" t="s">
        <v>11</v>
      </c>
      <c r="B50" s="37">
        <v>49.53</v>
      </c>
      <c r="C50" s="38">
        <v>40.79</v>
      </c>
      <c r="D50" s="38">
        <v>3.01</v>
      </c>
      <c r="E50" s="38">
        <v>39.9</v>
      </c>
      <c r="F50" s="38">
        <v>49.49</v>
      </c>
      <c r="G50" s="38">
        <v>5.83</v>
      </c>
      <c r="H50" s="38">
        <v>30.31</v>
      </c>
      <c r="I50" s="38">
        <v>33.92</v>
      </c>
      <c r="J50" s="38">
        <v>37.58</v>
      </c>
      <c r="K50" s="38">
        <v>47.13</v>
      </c>
      <c r="L50" s="38">
        <v>39.88</v>
      </c>
      <c r="M50" s="38">
        <v>44.75</v>
      </c>
      <c r="N50" s="38">
        <v>38.26</v>
      </c>
      <c r="O50" s="38">
        <v>44.78</v>
      </c>
      <c r="P50" s="38">
        <v>42.36</v>
      </c>
      <c r="Q50" s="38">
        <v>42.41</v>
      </c>
      <c r="R50" s="38">
        <v>42.95</v>
      </c>
      <c r="S50" s="38">
        <v>49.75</v>
      </c>
      <c r="T50" s="38">
        <v>45.4</v>
      </c>
      <c r="U50" s="38">
        <v>41.77</v>
      </c>
      <c r="V50" s="38">
        <v>18.03</v>
      </c>
      <c r="W50" s="38">
        <v>45.95</v>
      </c>
      <c r="X50" s="38">
        <v>37.14</v>
      </c>
      <c r="Y50" s="38">
        <v>44.95</v>
      </c>
      <c r="Z50" s="38"/>
      <c r="AA50" s="38"/>
      <c r="AB50" s="38"/>
      <c r="AC50" s="38"/>
      <c r="AD50" s="38"/>
      <c r="AE50" s="38"/>
      <c r="AF50" s="38"/>
      <c r="AG50" s="18">
        <v>915.87</v>
      </c>
    </row>
    <row r="51" spans="1:33" ht="12.75">
      <c r="A51" s="17" t="s">
        <v>86</v>
      </c>
      <c r="B51" s="37"/>
      <c r="C51" s="38"/>
      <c r="D51" s="38"/>
      <c r="E51" s="38"/>
      <c r="F51" s="38"/>
      <c r="G51" s="38"/>
      <c r="H51" s="38">
        <v>36.75</v>
      </c>
      <c r="I51" s="38">
        <v>41.04</v>
      </c>
      <c r="J51" s="38">
        <v>27.1</v>
      </c>
      <c r="K51" s="38">
        <v>0</v>
      </c>
      <c r="L51" s="38">
        <v>15.79</v>
      </c>
      <c r="M51" s="38">
        <v>49.67</v>
      </c>
      <c r="N51" s="38">
        <v>47.13</v>
      </c>
      <c r="O51" s="38">
        <v>40.01</v>
      </c>
      <c r="P51" s="38">
        <v>45.48</v>
      </c>
      <c r="Q51" s="38">
        <v>34.75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18">
        <v>337.72</v>
      </c>
    </row>
    <row r="52" spans="1:33" ht="12.75">
      <c r="A52" s="17" t="s">
        <v>26</v>
      </c>
      <c r="B52" s="37">
        <v>47.78</v>
      </c>
      <c r="C52" s="38">
        <v>19.83</v>
      </c>
      <c r="D52" s="38">
        <v>0</v>
      </c>
      <c r="E52" s="38">
        <v>49.63</v>
      </c>
      <c r="F52" s="38">
        <v>43.86</v>
      </c>
      <c r="G52" s="38">
        <v>5.74</v>
      </c>
      <c r="H52" s="38">
        <v>42.32</v>
      </c>
      <c r="I52" s="38">
        <v>32.12</v>
      </c>
      <c r="J52" s="38">
        <v>33.78</v>
      </c>
      <c r="K52" s="38">
        <v>49.41</v>
      </c>
      <c r="L52" s="38">
        <v>16.55</v>
      </c>
      <c r="M52" s="38">
        <v>48.04</v>
      </c>
      <c r="N52" s="38">
        <v>49.24</v>
      </c>
      <c r="O52" s="38">
        <v>49.41</v>
      </c>
      <c r="P52" s="38">
        <v>42.16</v>
      </c>
      <c r="Q52" s="38">
        <v>40.47</v>
      </c>
      <c r="R52" s="38">
        <v>48.6</v>
      </c>
      <c r="S52" s="38">
        <v>46.87</v>
      </c>
      <c r="T52" s="38">
        <v>49.82</v>
      </c>
      <c r="U52" s="38">
        <v>43.72</v>
      </c>
      <c r="V52" s="38">
        <v>49.82</v>
      </c>
      <c r="W52" s="38">
        <v>47.35</v>
      </c>
      <c r="X52" s="38">
        <v>43.39</v>
      </c>
      <c r="Y52" s="38">
        <v>49.05</v>
      </c>
      <c r="Z52" s="38">
        <v>46.81</v>
      </c>
      <c r="AA52" s="38">
        <v>43.62</v>
      </c>
      <c r="AB52" s="38">
        <v>39.39</v>
      </c>
      <c r="AC52" s="38">
        <v>43.2</v>
      </c>
      <c r="AD52" s="38">
        <v>20.72</v>
      </c>
      <c r="AE52" s="38">
        <v>43.71</v>
      </c>
      <c r="AF52" s="38">
        <v>43.17</v>
      </c>
      <c r="AG52" s="18">
        <v>1229.58</v>
      </c>
    </row>
    <row r="53" spans="1:33" ht="12.75">
      <c r="A53" s="17" t="s">
        <v>93</v>
      </c>
      <c r="B53" s="37"/>
      <c r="C53" s="38"/>
      <c r="D53" s="38"/>
      <c r="E53" s="38"/>
      <c r="F53" s="38"/>
      <c r="G53" s="38"/>
      <c r="H53" s="38"/>
      <c r="I53" s="38"/>
      <c r="J53" s="38">
        <v>32.6</v>
      </c>
      <c r="K53" s="38">
        <v>39.38</v>
      </c>
      <c r="L53" s="38">
        <v>37.01</v>
      </c>
      <c r="M53" s="38">
        <v>47.83</v>
      </c>
      <c r="N53" s="38">
        <v>47.63</v>
      </c>
      <c r="O53" s="38">
        <v>18.99</v>
      </c>
      <c r="P53" s="38">
        <v>42.48</v>
      </c>
      <c r="Q53" s="38">
        <v>46.95</v>
      </c>
      <c r="R53" s="38">
        <v>46.57</v>
      </c>
      <c r="S53" s="38">
        <v>48.1</v>
      </c>
      <c r="T53" s="38">
        <v>47.07</v>
      </c>
      <c r="U53" s="38">
        <v>47.52</v>
      </c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18">
        <v>502.13</v>
      </c>
    </row>
    <row r="54" spans="1:33" ht="12.75">
      <c r="A54" s="17" t="s">
        <v>37</v>
      </c>
      <c r="B54" s="37">
        <v>47.02</v>
      </c>
      <c r="C54" s="38">
        <v>21.46</v>
      </c>
      <c r="D54" s="38">
        <v>0</v>
      </c>
      <c r="E54" s="38">
        <v>46.95</v>
      </c>
      <c r="F54" s="38">
        <v>47.87</v>
      </c>
      <c r="G54" s="38">
        <v>43.1</v>
      </c>
      <c r="H54" s="38">
        <v>32.38</v>
      </c>
      <c r="I54" s="38">
        <v>38.25</v>
      </c>
      <c r="J54" s="38">
        <v>32.09</v>
      </c>
      <c r="K54" s="38">
        <v>49.11</v>
      </c>
      <c r="L54" s="38">
        <v>46.01</v>
      </c>
      <c r="M54" s="38">
        <v>49.34</v>
      </c>
      <c r="N54" s="38">
        <v>46.34</v>
      </c>
      <c r="O54" s="38">
        <v>49.95</v>
      </c>
      <c r="P54" s="38">
        <v>38.81</v>
      </c>
      <c r="Q54" s="38">
        <v>37.25</v>
      </c>
      <c r="R54" s="38">
        <v>43.86</v>
      </c>
      <c r="S54" s="38">
        <v>43.19</v>
      </c>
      <c r="T54" s="38">
        <v>47.06</v>
      </c>
      <c r="U54" s="38">
        <v>32.01</v>
      </c>
      <c r="V54" s="38">
        <v>19.9</v>
      </c>
      <c r="W54" s="38">
        <v>46.16</v>
      </c>
      <c r="X54" s="38">
        <v>42.23</v>
      </c>
      <c r="Y54" s="38">
        <v>48.09</v>
      </c>
      <c r="Z54" s="38">
        <v>44.94</v>
      </c>
      <c r="AA54" s="38">
        <v>42.79</v>
      </c>
      <c r="AB54" s="38">
        <v>44.4</v>
      </c>
      <c r="AC54" s="38"/>
      <c r="AD54" s="38">
        <v>22.36</v>
      </c>
      <c r="AE54" s="38">
        <v>13.37</v>
      </c>
      <c r="AF54" s="38"/>
      <c r="AG54" s="18">
        <v>1116.29</v>
      </c>
    </row>
    <row r="55" spans="1:33" ht="12.75">
      <c r="A55" s="17" t="s">
        <v>111</v>
      </c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>
        <v>43.07</v>
      </c>
      <c r="S55" s="38">
        <v>45.2</v>
      </c>
      <c r="T55" s="38">
        <v>47.97</v>
      </c>
      <c r="U55" s="38">
        <v>42.02</v>
      </c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18">
        <v>178.26</v>
      </c>
    </row>
    <row r="56" spans="1:33" ht="12.75">
      <c r="A56" s="17" t="s">
        <v>58</v>
      </c>
      <c r="B56" s="37">
        <v>42.31</v>
      </c>
      <c r="C56" s="38">
        <v>24.11</v>
      </c>
      <c r="D56" s="38">
        <v>3.94</v>
      </c>
      <c r="E56" s="38">
        <v>44.26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18">
        <v>114.62</v>
      </c>
    </row>
    <row r="57" spans="1:33" ht="12.75">
      <c r="A57" s="17" t="s">
        <v>34</v>
      </c>
      <c r="B57" s="37">
        <v>47.27</v>
      </c>
      <c r="C57" s="38">
        <v>24.66</v>
      </c>
      <c r="D57" s="38">
        <v>12.12</v>
      </c>
      <c r="E57" s="38">
        <v>47.62</v>
      </c>
      <c r="F57" s="38">
        <v>45.53</v>
      </c>
      <c r="G57" s="38">
        <v>18.25</v>
      </c>
      <c r="H57" s="38">
        <v>49.69</v>
      </c>
      <c r="I57" s="38">
        <v>41.9</v>
      </c>
      <c r="J57" s="38"/>
      <c r="K57" s="38">
        <v>43.65</v>
      </c>
      <c r="L57" s="38">
        <v>49.06</v>
      </c>
      <c r="M57" s="38">
        <v>46.44</v>
      </c>
      <c r="N57" s="38">
        <v>44.52</v>
      </c>
      <c r="O57" s="38">
        <v>48.2</v>
      </c>
      <c r="P57" s="38">
        <v>47.06</v>
      </c>
      <c r="Q57" s="38">
        <v>45.64</v>
      </c>
      <c r="R57" s="38">
        <v>49.85</v>
      </c>
      <c r="S57" s="38">
        <v>48.19</v>
      </c>
      <c r="T57" s="38">
        <v>44.34</v>
      </c>
      <c r="U57" s="38">
        <v>48.61</v>
      </c>
      <c r="V57" s="38">
        <v>49.84</v>
      </c>
      <c r="W57" s="38">
        <v>46.5</v>
      </c>
      <c r="X57" s="38">
        <v>49.06</v>
      </c>
      <c r="Y57" s="38">
        <v>48.39</v>
      </c>
      <c r="Z57" s="38">
        <v>47.65</v>
      </c>
      <c r="AA57" s="38">
        <v>44.46</v>
      </c>
      <c r="AB57" s="38">
        <v>38.83</v>
      </c>
      <c r="AC57" s="38">
        <v>48.81</v>
      </c>
      <c r="AD57" s="38">
        <v>20.52</v>
      </c>
      <c r="AE57" s="38">
        <v>48.03</v>
      </c>
      <c r="AF57" s="38">
        <v>22.3</v>
      </c>
      <c r="AG57" s="18">
        <v>1266.99</v>
      </c>
    </row>
    <row r="58" spans="1:33" ht="12.75">
      <c r="A58" s="17" t="s">
        <v>110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>
        <v>46.2</v>
      </c>
      <c r="S58" s="38">
        <v>47.42</v>
      </c>
      <c r="T58" s="38">
        <v>36.16</v>
      </c>
      <c r="U58" s="38">
        <v>45.2</v>
      </c>
      <c r="V58" s="38">
        <v>23.74</v>
      </c>
      <c r="W58" s="38">
        <v>48.09</v>
      </c>
      <c r="X58" s="38">
        <v>48.9</v>
      </c>
      <c r="Y58" s="38">
        <v>49.01</v>
      </c>
      <c r="Z58" s="38">
        <v>49.89</v>
      </c>
      <c r="AA58" s="38">
        <v>47.07</v>
      </c>
      <c r="AB58" s="38">
        <v>40.43</v>
      </c>
      <c r="AC58" s="38">
        <v>49.69</v>
      </c>
      <c r="AD58" s="38">
        <v>20.18</v>
      </c>
      <c r="AE58" s="38">
        <v>48.59</v>
      </c>
      <c r="AF58" s="38"/>
      <c r="AG58" s="18">
        <v>600.57</v>
      </c>
    </row>
    <row r="59" spans="1:33" ht="12.75">
      <c r="A59" s="17" t="s">
        <v>21</v>
      </c>
      <c r="B59" s="37">
        <v>48.77</v>
      </c>
      <c r="C59" s="38">
        <v>31.17</v>
      </c>
      <c r="D59" s="38">
        <v>0</v>
      </c>
      <c r="E59" s="38">
        <v>41.34</v>
      </c>
      <c r="F59" s="38">
        <v>46.59</v>
      </c>
      <c r="G59" s="38">
        <v>16.53</v>
      </c>
      <c r="H59" s="38">
        <v>41.73</v>
      </c>
      <c r="I59" s="38">
        <v>34.49</v>
      </c>
      <c r="J59" s="38">
        <v>31.58</v>
      </c>
      <c r="K59" s="38">
        <v>45.84</v>
      </c>
      <c r="L59" s="38">
        <v>20.55</v>
      </c>
      <c r="M59" s="38">
        <v>48.54</v>
      </c>
      <c r="N59" s="38">
        <v>43.76</v>
      </c>
      <c r="O59" s="38">
        <v>46.59</v>
      </c>
      <c r="P59" s="38">
        <v>13.17</v>
      </c>
      <c r="Q59" s="38">
        <v>34.82</v>
      </c>
      <c r="R59" s="38">
        <v>44.16</v>
      </c>
      <c r="S59" s="38">
        <v>42.26</v>
      </c>
      <c r="T59" s="38">
        <v>49.45</v>
      </c>
      <c r="U59" s="38">
        <v>35.27</v>
      </c>
      <c r="V59" s="38">
        <v>49.21</v>
      </c>
      <c r="W59" s="38">
        <v>45.85</v>
      </c>
      <c r="X59" s="38">
        <v>43.05</v>
      </c>
      <c r="Y59" s="38">
        <v>42.65</v>
      </c>
      <c r="Z59" s="38">
        <v>45.63</v>
      </c>
      <c r="AA59" s="38">
        <v>39.77</v>
      </c>
      <c r="AB59" s="38">
        <v>12.57</v>
      </c>
      <c r="AC59" s="38">
        <v>49.71</v>
      </c>
      <c r="AD59" s="38">
        <v>19.13</v>
      </c>
      <c r="AE59" s="38">
        <v>46.65</v>
      </c>
      <c r="AF59" s="38">
        <v>19.9</v>
      </c>
      <c r="AG59" s="18">
        <v>1130.73</v>
      </c>
    </row>
    <row r="60" spans="1:33" ht="12.75">
      <c r="A60" s="17" t="s">
        <v>23</v>
      </c>
      <c r="B60" s="37">
        <v>48.16</v>
      </c>
      <c r="C60" s="38">
        <v>41.4</v>
      </c>
      <c r="D60" s="38">
        <v>0</v>
      </c>
      <c r="E60" s="38">
        <v>41.95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18">
        <v>131.51</v>
      </c>
    </row>
    <row r="61" spans="1:33" ht="12.75">
      <c r="A61" s="17" t="s">
        <v>85</v>
      </c>
      <c r="B61" s="37"/>
      <c r="C61" s="38"/>
      <c r="D61" s="38"/>
      <c r="E61" s="38"/>
      <c r="F61" s="38"/>
      <c r="G61" s="38"/>
      <c r="H61" s="38">
        <v>46.61</v>
      </c>
      <c r="I61" s="38">
        <v>44.91</v>
      </c>
      <c r="J61" s="38">
        <v>33.74</v>
      </c>
      <c r="K61" s="38">
        <v>36.45</v>
      </c>
      <c r="L61" s="38">
        <v>46.89</v>
      </c>
      <c r="M61" s="38">
        <v>48.69</v>
      </c>
      <c r="N61" s="38">
        <v>49.41</v>
      </c>
      <c r="O61" s="38">
        <v>48.36</v>
      </c>
      <c r="P61" s="38">
        <v>46.23</v>
      </c>
      <c r="Q61" s="38">
        <v>37.85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18">
        <v>439.14</v>
      </c>
    </row>
    <row r="62" spans="1:33" ht="12.75">
      <c r="A62" s="17" t="s">
        <v>9</v>
      </c>
      <c r="B62" s="37">
        <v>49.79</v>
      </c>
      <c r="C62" s="38">
        <v>36.68</v>
      </c>
      <c r="D62" s="38">
        <v>4.85</v>
      </c>
      <c r="E62" s="38">
        <v>45.2</v>
      </c>
      <c r="F62" s="38">
        <v>46.55</v>
      </c>
      <c r="G62" s="38">
        <v>5.209999999999994</v>
      </c>
      <c r="H62" s="38">
        <v>49.79</v>
      </c>
      <c r="I62" s="38">
        <v>41.72</v>
      </c>
      <c r="J62" s="38">
        <v>30.1</v>
      </c>
      <c r="K62" s="38">
        <v>46.08</v>
      </c>
      <c r="L62" s="38">
        <v>17.79</v>
      </c>
      <c r="M62" s="38">
        <v>47.33</v>
      </c>
      <c r="N62" s="38">
        <v>38.13</v>
      </c>
      <c r="O62" s="38">
        <v>15.99</v>
      </c>
      <c r="P62" s="38">
        <v>35.48</v>
      </c>
      <c r="Q62" s="38">
        <v>35.75</v>
      </c>
      <c r="R62" s="38">
        <v>40.07</v>
      </c>
      <c r="S62" s="38">
        <v>48.2</v>
      </c>
      <c r="T62" s="38">
        <v>49.97</v>
      </c>
      <c r="U62" s="38">
        <v>48.02</v>
      </c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18">
        <v>732.7</v>
      </c>
    </row>
    <row r="63" spans="1:33" ht="12.75">
      <c r="A63" s="17" t="s">
        <v>114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>
        <v>48.85</v>
      </c>
      <c r="X63" s="38">
        <v>47.62</v>
      </c>
      <c r="Y63" s="38">
        <v>47.98</v>
      </c>
      <c r="Z63" s="38"/>
      <c r="AA63" s="38"/>
      <c r="AB63" s="38"/>
      <c r="AC63" s="38"/>
      <c r="AD63" s="38"/>
      <c r="AE63" s="38"/>
      <c r="AF63" s="38"/>
      <c r="AG63" s="18">
        <v>144.45</v>
      </c>
    </row>
    <row r="64" spans="1:33" ht="12.75">
      <c r="A64" s="17" t="s">
        <v>8</v>
      </c>
      <c r="B64" s="37">
        <v>49.81</v>
      </c>
      <c r="C64" s="38">
        <v>46.97</v>
      </c>
      <c r="D64" s="38">
        <v>5.02</v>
      </c>
      <c r="E64" s="38">
        <v>47.42</v>
      </c>
      <c r="F64" s="38">
        <v>49.83</v>
      </c>
      <c r="G64" s="38">
        <v>18.41</v>
      </c>
      <c r="H64" s="38">
        <v>33.14</v>
      </c>
      <c r="I64" s="38">
        <v>42.57</v>
      </c>
      <c r="J64" s="38"/>
      <c r="K64" s="38"/>
      <c r="L64" s="38">
        <v>22.02</v>
      </c>
      <c r="M64" s="38">
        <v>42.76</v>
      </c>
      <c r="N64" s="38">
        <v>45.75</v>
      </c>
      <c r="O64" s="38">
        <v>46.2</v>
      </c>
      <c r="P64" s="38">
        <v>24.31</v>
      </c>
      <c r="Q64" s="38">
        <v>40.75</v>
      </c>
      <c r="R64" s="38">
        <v>40.24</v>
      </c>
      <c r="S64" s="38">
        <v>43.52</v>
      </c>
      <c r="T64" s="38">
        <v>42.18</v>
      </c>
      <c r="U64" s="38">
        <v>47.2</v>
      </c>
      <c r="V64" s="38">
        <v>49.98</v>
      </c>
      <c r="W64" s="38">
        <v>42.93</v>
      </c>
      <c r="X64" s="38">
        <v>45.19</v>
      </c>
      <c r="Y64" s="38">
        <v>46.91</v>
      </c>
      <c r="Z64" s="38">
        <v>47.93</v>
      </c>
      <c r="AA64" s="38">
        <v>47.79</v>
      </c>
      <c r="AB64" s="38">
        <v>13.38</v>
      </c>
      <c r="AC64" s="38">
        <v>49.51</v>
      </c>
      <c r="AD64" s="38">
        <v>48.4</v>
      </c>
      <c r="AE64" s="38">
        <v>40.7</v>
      </c>
      <c r="AF64" s="38">
        <v>48.38</v>
      </c>
      <c r="AG64" s="18">
        <v>1169.2</v>
      </c>
    </row>
    <row r="65" spans="1:33" ht="12.75">
      <c r="A65" s="17" t="s">
        <v>10</v>
      </c>
      <c r="B65" s="37">
        <v>49.78</v>
      </c>
      <c r="C65" s="38">
        <v>33.19</v>
      </c>
      <c r="D65" s="38">
        <v>8.52</v>
      </c>
      <c r="E65" s="38">
        <v>44.35</v>
      </c>
      <c r="F65" s="38">
        <v>28.4</v>
      </c>
      <c r="G65" s="38">
        <v>15.55</v>
      </c>
      <c r="H65" s="38">
        <v>42.03</v>
      </c>
      <c r="I65" s="38">
        <v>45.4</v>
      </c>
      <c r="J65" s="38">
        <v>26.82</v>
      </c>
      <c r="K65" s="38">
        <v>34.18</v>
      </c>
      <c r="L65" s="38">
        <v>47.8</v>
      </c>
      <c r="M65" s="38">
        <v>49</v>
      </c>
      <c r="N65" s="38">
        <v>48.2</v>
      </c>
      <c r="O65" s="38">
        <v>49.79</v>
      </c>
      <c r="P65" s="38">
        <v>40.52</v>
      </c>
      <c r="Q65" s="38">
        <v>31.89</v>
      </c>
      <c r="R65" s="38">
        <v>47.79</v>
      </c>
      <c r="S65" s="38">
        <v>42.89</v>
      </c>
      <c r="T65" s="38">
        <v>41.98</v>
      </c>
      <c r="U65" s="38">
        <v>49.71</v>
      </c>
      <c r="V65" s="38">
        <v>48.92</v>
      </c>
      <c r="W65" s="38">
        <v>44.9</v>
      </c>
      <c r="X65" s="38">
        <v>49.09</v>
      </c>
      <c r="Y65" s="38">
        <v>43.16</v>
      </c>
      <c r="Z65" s="38">
        <v>47.84</v>
      </c>
      <c r="AA65" s="38">
        <v>35.96</v>
      </c>
      <c r="AB65" s="38">
        <v>13.2</v>
      </c>
      <c r="AC65" s="38">
        <v>49.78</v>
      </c>
      <c r="AD65" s="38"/>
      <c r="AE65" s="38">
        <v>44.84</v>
      </c>
      <c r="AF65" s="38">
        <v>20</v>
      </c>
      <c r="AG65" s="18">
        <v>1175.48</v>
      </c>
    </row>
    <row r="66" spans="1:33" ht="12.75">
      <c r="A66" s="17" t="s">
        <v>17</v>
      </c>
      <c r="B66" s="37">
        <v>49.1</v>
      </c>
      <c r="C66" s="38">
        <v>37.97</v>
      </c>
      <c r="D66" s="38">
        <v>0</v>
      </c>
      <c r="E66" s="38">
        <v>48.43</v>
      </c>
      <c r="F66" s="38">
        <v>44.02</v>
      </c>
      <c r="G66" s="38">
        <v>14.65</v>
      </c>
      <c r="H66" s="38">
        <v>36.94</v>
      </c>
      <c r="I66" s="38">
        <v>44.65</v>
      </c>
      <c r="J66" s="38">
        <v>35.23</v>
      </c>
      <c r="K66" s="38">
        <v>41.08</v>
      </c>
      <c r="L66" s="38">
        <v>20.26</v>
      </c>
      <c r="M66" s="38">
        <v>49.88</v>
      </c>
      <c r="N66" s="38">
        <v>48.35</v>
      </c>
      <c r="O66" s="38">
        <v>44.78</v>
      </c>
      <c r="P66" s="38">
        <v>48.83</v>
      </c>
      <c r="Q66" s="38">
        <v>38.77</v>
      </c>
      <c r="R66" s="38">
        <v>47.65</v>
      </c>
      <c r="S66" s="38">
        <v>46.13</v>
      </c>
      <c r="T66" s="38">
        <v>39.12</v>
      </c>
      <c r="U66" s="38">
        <v>49.95</v>
      </c>
      <c r="V66" s="38">
        <v>49.07</v>
      </c>
      <c r="W66" s="38">
        <v>47.83</v>
      </c>
      <c r="X66" s="38">
        <v>48.41</v>
      </c>
      <c r="Y66" s="38">
        <v>45.57</v>
      </c>
      <c r="Z66" s="38">
        <v>45.28</v>
      </c>
      <c r="AA66" s="38">
        <v>43.85</v>
      </c>
      <c r="AB66" s="38">
        <v>40.51</v>
      </c>
      <c r="AC66" s="38"/>
      <c r="AD66" s="38">
        <v>21.77</v>
      </c>
      <c r="AE66" s="38">
        <v>44.8</v>
      </c>
      <c r="AF66" s="38">
        <v>18.73</v>
      </c>
      <c r="AG66" s="18">
        <v>1191.61</v>
      </c>
    </row>
    <row r="67" spans="1:33" ht="12.75">
      <c r="A67" s="17" t="s">
        <v>12</v>
      </c>
      <c r="B67" s="37">
        <v>49.48</v>
      </c>
      <c r="C67" s="38">
        <v>46.63</v>
      </c>
      <c r="D67" s="38">
        <v>2.71</v>
      </c>
      <c r="E67" s="38">
        <v>45.88</v>
      </c>
      <c r="F67" s="38">
        <v>41.43</v>
      </c>
      <c r="G67" s="38">
        <v>46.29</v>
      </c>
      <c r="H67" s="38">
        <v>46.52</v>
      </c>
      <c r="I67" s="38">
        <v>44.71</v>
      </c>
      <c r="J67" s="38">
        <v>37.47</v>
      </c>
      <c r="K67" s="38">
        <v>38.71</v>
      </c>
      <c r="L67" s="38">
        <v>48.58</v>
      </c>
      <c r="M67" s="38">
        <v>47.04</v>
      </c>
      <c r="N67" s="38">
        <v>46.5</v>
      </c>
      <c r="O67" s="38">
        <v>49.62</v>
      </c>
      <c r="P67" s="38">
        <v>47.85</v>
      </c>
      <c r="Q67" s="38">
        <v>44.12</v>
      </c>
      <c r="R67" s="38">
        <v>46.56</v>
      </c>
      <c r="S67" s="38">
        <v>47.43</v>
      </c>
      <c r="T67" s="38">
        <v>38.6</v>
      </c>
      <c r="U67" s="38">
        <v>49.61</v>
      </c>
      <c r="V67" s="38">
        <v>22.32</v>
      </c>
      <c r="W67" s="38">
        <v>49.35</v>
      </c>
      <c r="X67" s="38">
        <v>43.63</v>
      </c>
      <c r="Y67" s="38">
        <v>44.23</v>
      </c>
      <c r="Z67" s="38">
        <v>49.57</v>
      </c>
      <c r="AA67" s="38">
        <v>40.42</v>
      </c>
      <c r="AB67" s="38">
        <v>39.03</v>
      </c>
      <c r="AC67" s="38">
        <v>49.87</v>
      </c>
      <c r="AD67" s="38">
        <v>19.76</v>
      </c>
      <c r="AE67" s="38">
        <v>47.45</v>
      </c>
      <c r="AF67" s="38">
        <v>14.48</v>
      </c>
      <c r="AG67" s="18">
        <v>1285.85</v>
      </c>
    </row>
    <row r="68" spans="1:33" ht="12.75">
      <c r="A68" s="17" t="s">
        <v>28</v>
      </c>
      <c r="B68" s="37">
        <v>47.58</v>
      </c>
      <c r="C68" s="38">
        <v>38.61</v>
      </c>
      <c r="D68" s="38">
        <v>1.75</v>
      </c>
      <c r="E68" s="38">
        <v>47.06</v>
      </c>
      <c r="F68" s="38">
        <v>47.22</v>
      </c>
      <c r="G68" s="38">
        <v>15.39</v>
      </c>
      <c r="H68" s="38">
        <v>38.19</v>
      </c>
      <c r="I68" s="38">
        <v>45.33</v>
      </c>
      <c r="J68" s="38">
        <v>31.91</v>
      </c>
      <c r="K68" s="38">
        <v>43.16</v>
      </c>
      <c r="L68" s="38">
        <v>47.44</v>
      </c>
      <c r="M68" s="38">
        <v>43.64</v>
      </c>
      <c r="N68" s="38">
        <v>49.31</v>
      </c>
      <c r="O68" s="38">
        <v>19.91</v>
      </c>
      <c r="P68" s="38">
        <v>49.71</v>
      </c>
      <c r="Q68" s="38">
        <v>35.87</v>
      </c>
      <c r="R68" s="38">
        <v>47.7</v>
      </c>
      <c r="S68" s="38">
        <v>49.48</v>
      </c>
      <c r="T68" s="38">
        <v>41.3</v>
      </c>
      <c r="U68" s="38">
        <v>44.33</v>
      </c>
      <c r="V68" s="38">
        <v>24.12</v>
      </c>
      <c r="W68" s="38">
        <v>46.93</v>
      </c>
      <c r="X68" s="38">
        <v>48.94</v>
      </c>
      <c r="Y68" s="38">
        <v>49.15</v>
      </c>
      <c r="Z68" s="38">
        <v>49.03</v>
      </c>
      <c r="AA68" s="38">
        <v>39.97</v>
      </c>
      <c r="AB68" s="38">
        <v>38.44</v>
      </c>
      <c r="AC68" s="38"/>
      <c r="AD68" s="38">
        <v>48.43</v>
      </c>
      <c r="AE68" s="38">
        <v>42.04</v>
      </c>
      <c r="AF68" s="38"/>
      <c r="AG68" s="18">
        <v>1171.94</v>
      </c>
    </row>
    <row r="69" spans="1:33" ht="12.75">
      <c r="A69" s="17" t="s">
        <v>30</v>
      </c>
      <c r="B69" s="37">
        <v>47.47</v>
      </c>
      <c r="C69" s="38">
        <v>36.73</v>
      </c>
      <c r="D69" s="38">
        <v>7.71</v>
      </c>
      <c r="E69" s="38">
        <v>48.65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18">
        <v>140.56</v>
      </c>
    </row>
    <row r="70" spans="1:33" ht="12.75">
      <c r="A70" s="17" t="s">
        <v>52</v>
      </c>
      <c r="B70" s="37">
        <v>44.96</v>
      </c>
      <c r="C70" s="38">
        <v>45.29</v>
      </c>
      <c r="D70" s="38">
        <v>5.46</v>
      </c>
      <c r="E70" s="38">
        <v>48.36</v>
      </c>
      <c r="F70" s="38">
        <v>43.04</v>
      </c>
      <c r="G70" s="38">
        <v>16.55</v>
      </c>
      <c r="H70" s="38">
        <v>36.68</v>
      </c>
      <c r="I70" s="38">
        <v>46.45</v>
      </c>
      <c r="J70" s="38">
        <v>43.29</v>
      </c>
      <c r="K70" s="38">
        <v>43.96</v>
      </c>
      <c r="L70" s="38">
        <v>49.29</v>
      </c>
      <c r="M70" s="38">
        <v>44.95</v>
      </c>
      <c r="N70" s="38">
        <v>45.58</v>
      </c>
      <c r="O70" s="38">
        <v>47.79</v>
      </c>
      <c r="P70" s="38">
        <v>46</v>
      </c>
      <c r="Q70" s="38">
        <v>34.7</v>
      </c>
      <c r="R70" s="38">
        <v>47.09</v>
      </c>
      <c r="S70" s="38">
        <v>48.61</v>
      </c>
      <c r="T70" s="38">
        <v>46.64</v>
      </c>
      <c r="U70" s="38">
        <v>45.89</v>
      </c>
      <c r="V70" s="38">
        <v>24.53</v>
      </c>
      <c r="W70" s="38">
        <v>45.36</v>
      </c>
      <c r="X70" s="38">
        <v>48.68</v>
      </c>
      <c r="Y70" s="38">
        <v>48.71</v>
      </c>
      <c r="Z70" s="38">
        <v>47.53</v>
      </c>
      <c r="AA70" s="38">
        <v>40.25</v>
      </c>
      <c r="AB70" s="38">
        <v>38.53</v>
      </c>
      <c r="AC70" s="38">
        <v>46.84</v>
      </c>
      <c r="AD70" s="38">
        <v>20.11</v>
      </c>
      <c r="AE70" s="38">
        <v>44.78</v>
      </c>
      <c r="AF70" s="38">
        <v>19.76</v>
      </c>
      <c r="AG70" s="18">
        <v>1255.66</v>
      </c>
    </row>
    <row r="71" spans="1:33" ht="12.75">
      <c r="A71" s="17" t="s">
        <v>19</v>
      </c>
      <c r="B71" s="37">
        <v>48.99</v>
      </c>
      <c r="C71" s="38">
        <v>41.89</v>
      </c>
      <c r="D71" s="38">
        <v>3.67</v>
      </c>
      <c r="E71" s="38">
        <v>49.97</v>
      </c>
      <c r="F71" s="38">
        <v>39.04</v>
      </c>
      <c r="G71" s="38">
        <v>16.19</v>
      </c>
      <c r="H71" s="38">
        <v>41.43</v>
      </c>
      <c r="I71" s="38">
        <v>47.22</v>
      </c>
      <c r="J71" s="38">
        <v>38.15</v>
      </c>
      <c r="K71" s="38">
        <v>34.56</v>
      </c>
      <c r="L71" s="38">
        <v>45.47</v>
      </c>
      <c r="M71" s="38">
        <v>49.18</v>
      </c>
      <c r="N71" s="38">
        <v>49.92</v>
      </c>
      <c r="O71" s="38">
        <v>47.22</v>
      </c>
      <c r="P71" s="38">
        <v>49.33</v>
      </c>
      <c r="Q71" s="38">
        <v>48.12</v>
      </c>
      <c r="R71" s="38">
        <v>49.95</v>
      </c>
      <c r="S71" s="38">
        <v>46.48</v>
      </c>
      <c r="T71" s="38">
        <v>40.07</v>
      </c>
      <c r="U71" s="38">
        <v>46.11</v>
      </c>
      <c r="V71" s="38">
        <v>23.75</v>
      </c>
      <c r="W71" s="38">
        <v>47.82</v>
      </c>
      <c r="X71" s="38">
        <v>47.36</v>
      </c>
      <c r="Y71" s="38">
        <v>49.96</v>
      </c>
      <c r="Z71" s="38">
        <v>48.81</v>
      </c>
      <c r="AA71" s="38">
        <v>42.48</v>
      </c>
      <c r="AB71" s="38">
        <v>42.32</v>
      </c>
      <c r="AC71" s="38">
        <v>49.55</v>
      </c>
      <c r="AD71" s="38">
        <v>49.11</v>
      </c>
      <c r="AE71" s="38">
        <v>46.94</v>
      </c>
      <c r="AF71" s="38">
        <v>49.77</v>
      </c>
      <c r="AG71" s="18">
        <v>1330.83</v>
      </c>
    </row>
    <row r="72" spans="1:33" ht="12.75">
      <c r="A72" s="17" t="s">
        <v>105</v>
      </c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>
        <v>18.59</v>
      </c>
      <c r="P72" s="38">
        <v>46.74</v>
      </c>
      <c r="Q72" s="38">
        <v>46.54</v>
      </c>
      <c r="R72" s="38">
        <v>48.43</v>
      </c>
      <c r="S72" s="38">
        <v>49.09</v>
      </c>
      <c r="T72" s="38">
        <v>48.53</v>
      </c>
      <c r="U72" s="38">
        <v>47.42</v>
      </c>
      <c r="V72" s="38">
        <v>24.75</v>
      </c>
      <c r="W72" s="38">
        <v>44.92</v>
      </c>
      <c r="X72" s="38">
        <v>49.66</v>
      </c>
      <c r="Y72" s="38">
        <v>46.01</v>
      </c>
      <c r="Z72" s="38">
        <v>44.06</v>
      </c>
      <c r="AA72" s="38">
        <v>38.49</v>
      </c>
      <c r="AB72" s="38">
        <v>38.5</v>
      </c>
      <c r="AC72" s="38">
        <v>50</v>
      </c>
      <c r="AD72" s="38"/>
      <c r="AE72" s="38">
        <v>44.94</v>
      </c>
      <c r="AF72" s="38">
        <v>19.35</v>
      </c>
      <c r="AG72" s="18">
        <v>706.02</v>
      </c>
    </row>
    <row r="73" spans="1:33" ht="12.75">
      <c r="A73" s="17" t="s">
        <v>40</v>
      </c>
      <c r="B73" s="37">
        <v>46.4</v>
      </c>
      <c r="C73" s="38">
        <v>37.46</v>
      </c>
      <c r="D73" s="38">
        <v>4.58</v>
      </c>
      <c r="E73" s="38">
        <v>49.19</v>
      </c>
      <c r="F73" s="38">
        <v>42.23</v>
      </c>
      <c r="G73" s="38">
        <v>14.57</v>
      </c>
      <c r="H73" s="38">
        <v>40.03</v>
      </c>
      <c r="I73" s="38">
        <v>44.64</v>
      </c>
      <c r="J73" s="38">
        <v>39.67</v>
      </c>
      <c r="K73" s="38">
        <v>31.31</v>
      </c>
      <c r="L73" s="38">
        <v>44.22</v>
      </c>
      <c r="M73" s="38">
        <v>46.75</v>
      </c>
      <c r="N73" s="38">
        <v>46.66</v>
      </c>
      <c r="O73" s="38">
        <v>49.08</v>
      </c>
      <c r="P73" s="38">
        <v>47.7</v>
      </c>
      <c r="Q73" s="38">
        <v>34.77</v>
      </c>
      <c r="R73" s="38">
        <v>48.23</v>
      </c>
      <c r="S73" s="38">
        <v>47.01</v>
      </c>
      <c r="T73" s="38">
        <v>41.86</v>
      </c>
      <c r="U73" s="38">
        <v>49.75</v>
      </c>
      <c r="V73" s="38">
        <v>49.51</v>
      </c>
      <c r="W73" s="38">
        <v>48.73</v>
      </c>
      <c r="X73" s="38">
        <v>46.28</v>
      </c>
      <c r="Y73" s="38">
        <v>44.89</v>
      </c>
      <c r="Z73" s="38">
        <v>48.51</v>
      </c>
      <c r="AA73" s="38">
        <v>36.33</v>
      </c>
      <c r="AB73" s="38">
        <v>13.25</v>
      </c>
      <c r="AC73" s="38"/>
      <c r="AD73" s="38"/>
      <c r="AE73" s="38"/>
      <c r="AF73" s="38"/>
      <c r="AG73" s="18">
        <v>1093.61</v>
      </c>
    </row>
    <row r="74" spans="1:33" ht="12.75">
      <c r="A74" s="17" t="s">
        <v>46</v>
      </c>
      <c r="B74" s="37">
        <v>45.35</v>
      </c>
      <c r="C74" s="38">
        <v>42.08</v>
      </c>
      <c r="D74" s="38">
        <v>0</v>
      </c>
      <c r="E74" s="38">
        <v>47.55</v>
      </c>
      <c r="F74" s="38">
        <v>43.1</v>
      </c>
      <c r="G74" s="38">
        <v>47.86</v>
      </c>
      <c r="H74" s="38">
        <v>27.95</v>
      </c>
      <c r="I74" s="38">
        <v>43.54</v>
      </c>
      <c r="J74" s="38">
        <v>31.6</v>
      </c>
      <c r="K74" s="38">
        <v>0</v>
      </c>
      <c r="L74" s="38">
        <v>48.11</v>
      </c>
      <c r="M74" s="38">
        <v>48.23</v>
      </c>
      <c r="N74" s="38">
        <v>44.23</v>
      </c>
      <c r="O74" s="38">
        <v>45.41</v>
      </c>
      <c r="P74" s="38">
        <v>20.62</v>
      </c>
      <c r="Q74" s="38">
        <v>32.55</v>
      </c>
      <c r="R74" s="38">
        <v>46.77</v>
      </c>
      <c r="S74" s="38">
        <v>14.9</v>
      </c>
      <c r="T74" s="38">
        <v>47.57</v>
      </c>
      <c r="U74" s="38">
        <v>19.18</v>
      </c>
      <c r="V74" s="38">
        <v>48.85</v>
      </c>
      <c r="W74" s="38">
        <v>46.52</v>
      </c>
      <c r="X74" s="38">
        <v>47.46</v>
      </c>
      <c r="Y74" s="38">
        <v>47.54</v>
      </c>
      <c r="Z74" s="38">
        <v>46.34</v>
      </c>
      <c r="AA74" s="38">
        <v>45.69</v>
      </c>
      <c r="AB74" s="38">
        <v>39.1</v>
      </c>
      <c r="AC74" s="38">
        <v>48.4</v>
      </c>
      <c r="AD74" s="38">
        <v>19.59</v>
      </c>
      <c r="AE74" s="38">
        <v>45.02</v>
      </c>
      <c r="AF74" s="38">
        <v>22.21</v>
      </c>
      <c r="AG74" s="18">
        <v>1153.32</v>
      </c>
    </row>
    <row r="75" spans="1:33" ht="12.75">
      <c r="A75" s="17" t="s">
        <v>27</v>
      </c>
      <c r="B75" s="37">
        <v>47.73</v>
      </c>
      <c r="C75" s="38">
        <v>39.21</v>
      </c>
      <c r="D75" s="38">
        <v>11.57</v>
      </c>
      <c r="E75" s="38">
        <v>41.98</v>
      </c>
      <c r="F75" s="38">
        <v>49.36</v>
      </c>
      <c r="G75" s="38">
        <v>10.45</v>
      </c>
      <c r="H75" s="38">
        <v>42.15</v>
      </c>
      <c r="I75" s="38">
        <v>30.63</v>
      </c>
      <c r="J75" s="38">
        <v>42.58</v>
      </c>
      <c r="K75" s="38">
        <v>44.29</v>
      </c>
      <c r="L75" s="38">
        <v>45.55</v>
      </c>
      <c r="M75" s="38">
        <v>47.56</v>
      </c>
      <c r="N75" s="38">
        <v>45.76</v>
      </c>
      <c r="O75" s="38">
        <v>16.99</v>
      </c>
      <c r="P75" s="38">
        <v>42.79</v>
      </c>
      <c r="Q75" s="38">
        <v>46.63</v>
      </c>
      <c r="R75" s="38">
        <v>48.8</v>
      </c>
      <c r="S75" s="38">
        <v>48.7</v>
      </c>
      <c r="T75" s="38">
        <v>40.97</v>
      </c>
      <c r="U75" s="38">
        <v>44.27</v>
      </c>
      <c r="V75" s="38">
        <v>49.87</v>
      </c>
      <c r="W75" s="38">
        <v>45.39</v>
      </c>
      <c r="X75" s="38">
        <v>46.07</v>
      </c>
      <c r="Y75" s="38">
        <v>48.77</v>
      </c>
      <c r="Z75" s="38">
        <v>49.37</v>
      </c>
      <c r="AA75" s="38">
        <v>37.9</v>
      </c>
      <c r="AB75" s="38">
        <v>13.32</v>
      </c>
      <c r="AC75" s="38">
        <v>44.26</v>
      </c>
      <c r="AD75" s="38">
        <v>49.55</v>
      </c>
      <c r="AE75" s="38">
        <v>46.9</v>
      </c>
      <c r="AF75" s="38">
        <v>44.27</v>
      </c>
      <c r="AG75" s="18">
        <v>1263.64</v>
      </c>
    </row>
    <row r="76" spans="1:33" ht="12.75">
      <c r="A76" s="17" t="s">
        <v>49</v>
      </c>
      <c r="B76" s="37">
        <v>45.18</v>
      </c>
      <c r="C76" s="38">
        <v>42.23</v>
      </c>
      <c r="D76" s="38">
        <v>0.6000000000000014</v>
      </c>
      <c r="E76" s="38">
        <v>44.81</v>
      </c>
      <c r="F76" s="38">
        <v>49.97</v>
      </c>
      <c r="G76" s="38">
        <v>13.17</v>
      </c>
      <c r="H76" s="38">
        <v>38.97</v>
      </c>
      <c r="I76" s="38">
        <v>42.22</v>
      </c>
      <c r="J76" s="38">
        <v>35.45</v>
      </c>
      <c r="K76" s="38">
        <v>47.2</v>
      </c>
      <c r="L76" s="38">
        <v>45.32</v>
      </c>
      <c r="M76" s="38">
        <v>49.7</v>
      </c>
      <c r="N76" s="38">
        <v>49.01</v>
      </c>
      <c r="O76" s="38">
        <v>48.14</v>
      </c>
      <c r="P76" s="38">
        <v>45.57</v>
      </c>
      <c r="Q76" s="38">
        <v>42.21</v>
      </c>
      <c r="R76" s="38">
        <v>46.67</v>
      </c>
      <c r="S76" s="38">
        <v>44.72</v>
      </c>
      <c r="T76" s="38">
        <v>47.6</v>
      </c>
      <c r="U76" s="38">
        <v>39.11</v>
      </c>
      <c r="V76" s="38">
        <v>24.82</v>
      </c>
      <c r="W76" s="38">
        <v>48.17</v>
      </c>
      <c r="X76" s="38">
        <v>41.94</v>
      </c>
      <c r="Y76" s="38">
        <v>47.4</v>
      </c>
      <c r="Z76" s="38">
        <v>48.14</v>
      </c>
      <c r="AA76" s="38">
        <v>45.07</v>
      </c>
      <c r="AB76" s="38">
        <v>13.31</v>
      </c>
      <c r="AC76" s="38">
        <v>46.65</v>
      </c>
      <c r="AD76" s="38">
        <v>20.63</v>
      </c>
      <c r="AE76" s="38">
        <v>47.09</v>
      </c>
      <c r="AF76" s="38">
        <v>48.98</v>
      </c>
      <c r="AG76" s="18">
        <v>1250.05</v>
      </c>
    </row>
    <row r="77" spans="1:33" ht="12.75">
      <c r="A77" s="17" t="s">
        <v>38</v>
      </c>
      <c r="B77" s="37">
        <v>46.96</v>
      </c>
      <c r="C77" s="38">
        <v>21.7</v>
      </c>
      <c r="D77" s="38">
        <v>0</v>
      </c>
      <c r="E77" s="38">
        <v>44.25</v>
      </c>
      <c r="F77" s="38">
        <v>49.2</v>
      </c>
      <c r="G77" s="38">
        <v>13.66</v>
      </c>
      <c r="H77" s="38">
        <v>37.15</v>
      </c>
      <c r="I77" s="38">
        <v>21.66</v>
      </c>
      <c r="J77" s="38">
        <v>40.1</v>
      </c>
      <c r="K77" s="38">
        <v>41.08</v>
      </c>
      <c r="L77" s="38">
        <v>47.21</v>
      </c>
      <c r="M77" s="38">
        <v>42.33</v>
      </c>
      <c r="N77" s="38">
        <v>49.87</v>
      </c>
      <c r="O77" s="38">
        <v>49.01</v>
      </c>
      <c r="P77" s="38">
        <v>45.48</v>
      </c>
      <c r="Q77" s="38">
        <v>49.25</v>
      </c>
      <c r="R77" s="38">
        <v>47.07</v>
      </c>
      <c r="S77" s="38">
        <v>46.8</v>
      </c>
      <c r="T77" s="38">
        <v>39.97</v>
      </c>
      <c r="U77" s="38">
        <v>49.98</v>
      </c>
      <c r="V77" s="38">
        <v>49.98</v>
      </c>
      <c r="W77" s="38">
        <v>47.72</v>
      </c>
      <c r="X77" s="38">
        <v>46.26</v>
      </c>
      <c r="Y77" s="38">
        <v>43.86</v>
      </c>
      <c r="Z77" s="38">
        <v>46.94</v>
      </c>
      <c r="AA77" s="38">
        <v>37.79</v>
      </c>
      <c r="AB77" s="38">
        <v>13.33</v>
      </c>
      <c r="AC77" s="38">
        <v>47.5</v>
      </c>
      <c r="AD77" s="38">
        <v>20.39</v>
      </c>
      <c r="AE77" s="38"/>
      <c r="AF77" s="38">
        <v>39.36</v>
      </c>
      <c r="AG77" s="18">
        <v>1175.86</v>
      </c>
    </row>
    <row r="78" spans="1:33" ht="12.75">
      <c r="A78" s="17" t="s">
        <v>42</v>
      </c>
      <c r="B78" s="37">
        <v>46.09</v>
      </c>
      <c r="C78" s="38">
        <v>48.22</v>
      </c>
      <c r="D78" s="38">
        <v>6.3</v>
      </c>
      <c r="E78" s="38">
        <v>45.96</v>
      </c>
      <c r="F78" s="38">
        <v>43.58</v>
      </c>
      <c r="G78" s="38">
        <v>41.5</v>
      </c>
      <c r="H78" s="38">
        <v>39.48</v>
      </c>
      <c r="I78" s="38">
        <v>49.47</v>
      </c>
      <c r="J78" s="38">
        <v>36.36</v>
      </c>
      <c r="K78" s="38">
        <v>43.19</v>
      </c>
      <c r="L78" s="38">
        <v>18.82</v>
      </c>
      <c r="M78" s="38">
        <v>42.73</v>
      </c>
      <c r="N78" s="38">
        <v>48.38</v>
      </c>
      <c r="O78" s="38">
        <v>12.26</v>
      </c>
      <c r="P78" s="38">
        <v>21.54</v>
      </c>
      <c r="Q78" s="38">
        <v>41.38</v>
      </c>
      <c r="R78" s="38">
        <v>49.65</v>
      </c>
      <c r="S78" s="38">
        <v>14.83</v>
      </c>
      <c r="T78" s="38">
        <v>48.28</v>
      </c>
      <c r="U78" s="38">
        <v>18.81</v>
      </c>
      <c r="V78" s="38">
        <v>22.19</v>
      </c>
      <c r="W78" s="38">
        <v>45.05</v>
      </c>
      <c r="X78" s="38">
        <v>48.53</v>
      </c>
      <c r="Y78" s="38">
        <v>42.15</v>
      </c>
      <c r="Z78" s="38"/>
      <c r="AA78" s="38"/>
      <c r="AB78" s="38"/>
      <c r="AC78" s="38"/>
      <c r="AD78" s="38"/>
      <c r="AE78" s="38"/>
      <c r="AF78" s="38"/>
      <c r="AG78" s="18">
        <v>874.75</v>
      </c>
    </row>
    <row r="79" spans="1:33" ht="12.75">
      <c r="A79" s="17" t="s">
        <v>14</v>
      </c>
      <c r="B79" s="37">
        <v>49.34</v>
      </c>
      <c r="C79" s="38">
        <v>37.51</v>
      </c>
      <c r="D79" s="38">
        <v>10.59</v>
      </c>
      <c r="E79" s="38">
        <v>41.47</v>
      </c>
      <c r="F79" s="38">
        <v>39.05</v>
      </c>
      <c r="G79" s="38">
        <v>44.15</v>
      </c>
      <c r="H79" s="38">
        <v>42.87</v>
      </c>
      <c r="I79" s="38">
        <v>40.02</v>
      </c>
      <c r="J79" s="38">
        <v>41.29</v>
      </c>
      <c r="K79" s="38">
        <v>40.04</v>
      </c>
      <c r="L79" s="38">
        <v>45.3</v>
      </c>
      <c r="M79" s="38">
        <v>48.97</v>
      </c>
      <c r="N79" s="38">
        <v>46.44</v>
      </c>
      <c r="O79" s="38">
        <v>47.79</v>
      </c>
      <c r="P79" s="38">
        <v>47.25</v>
      </c>
      <c r="Q79" s="38">
        <v>38.7</v>
      </c>
      <c r="R79" s="38">
        <v>46.4</v>
      </c>
      <c r="S79" s="38">
        <v>45.75</v>
      </c>
      <c r="T79" s="38">
        <v>41.12</v>
      </c>
      <c r="U79" s="38">
        <v>47.78</v>
      </c>
      <c r="V79" s="38">
        <v>50</v>
      </c>
      <c r="W79" s="38">
        <v>46.67</v>
      </c>
      <c r="X79" s="38">
        <v>45</v>
      </c>
      <c r="Y79" s="38">
        <v>47.64</v>
      </c>
      <c r="Z79" s="38">
        <v>49.8</v>
      </c>
      <c r="AA79" s="38">
        <v>41.54</v>
      </c>
      <c r="AB79" s="38">
        <v>13.29</v>
      </c>
      <c r="AC79" s="38">
        <v>48.57</v>
      </c>
      <c r="AD79" s="38">
        <v>22.53</v>
      </c>
      <c r="AE79" s="38">
        <v>47.29</v>
      </c>
      <c r="AF79" s="38">
        <v>45.11</v>
      </c>
      <c r="AG79" s="18">
        <v>1299.27</v>
      </c>
    </row>
    <row r="80" spans="1:33" ht="12.75">
      <c r="A80" s="17" t="s">
        <v>33</v>
      </c>
      <c r="B80" s="37">
        <v>47.38</v>
      </c>
      <c r="C80" s="38">
        <v>45.21</v>
      </c>
      <c r="D80" s="38">
        <v>0.4100000000000037</v>
      </c>
      <c r="E80" s="38">
        <v>49.9</v>
      </c>
      <c r="F80" s="38">
        <v>43.15</v>
      </c>
      <c r="G80" s="38">
        <v>44.53</v>
      </c>
      <c r="H80" s="38">
        <v>40.16</v>
      </c>
      <c r="I80" s="38">
        <v>40.94</v>
      </c>
      <c r="J80" s="38">
        <v>40.09</v>
      </c>
      <c r="K80" s="38">
        <v>32.87</v>
      </c>
      <c r="L80" s="38">
        <v>49.16</v>
      </c>
      <c r="M80" s="38">
        <v>49.91</v>
      </c>
      <c r="N80" s="38">
        <v>49.58</v>
      </c>
      <c r="O80" s="38">
        <v>20.65</v>
      </c>
      <c r="P80" s="38">
        <v>45.44</v>
      </c>
      <c r="Q80" s="38">
        <v>49.19</v>
      </c>
      <c r="R80" s="38">
        <v>48.08</v>
      </c>
      <c r="S80" s="38">
        <v>45.32</v>
      </c>
      <c r="T80" s="38">
        <v>39.96</v>
      </c>
      <c r="U80" s="38">
        <v>43.6</v>
      </c>
      <c r="V80" s="38">
        <v>49.02</v>
      </c>
      <c r="W80" s="38">
        <v>48.84</v>
      </c>
      <c r="X80" s="38">
        <v>46.51</v>
      </c>
      <c r="Y80" s="38">
        <v>40.96</v>
      </c>
      <c r="Z80" s="38">
        <v>46.91</v>
      </c>
      <c r="AA80" s="38">
        <v>36.9</v>
      </c>
      <c r="AB80" s="38">
        <v>13.39</v>
      </c>
      <c r="AC80" s="38">
        <v>49.59</v>
      </c>
      <c r="AD80" s="38">
        <v>21.64</v>
      </c>
      <c r="AE80" s="38">
        <v>48.24</v>
      </c>
      <c r="AF80" s="38">
        <v>19.53</v>
      </c>
      <c r="AG80" s="18">
        <v>1247.06</v>
      </c>
    </row>
    <row r="81" spans="1:33" ht="12.75">
      <c r="A81" s="39" t="s">
        <v>118</v>
      </c>
      <c r="B81" s="40">
        <v>2500.69</v>
      </c>
      <c r="C81" s="41">
        <v>2009.79</v>
      </c>
      <c r="D81" s="41">
        <v>479.72</v>
      </c>
      <c r="E81" s="41">
        <v>2711.61</v>
      </c>
      <c r="F81" s="41">
        <v>1909</v>
      </c>
      <c r="G81" s="41">
        <v>1325.68</v>
      </c>
      <c r="H81" s="41">
        <v>2014.9</v>
      </c>
      <c r="I81" s="41">
        <v>2017.18</v>
      </c>
      <c r="J81" s="41">
        <v>1720.91</v>
      </c>
      <c r="K81" s="41">
        <v>2023.27</v>
      </c>
      <c r="L81" s="41">
        <v>2051.45</v>
      </c>
      <c r="M81" s="41">
        <v>2566.28</v>
      </c>
      <c r="N81" s="41">
        <v>2566.46</v>
      </c>
      <c r="O81" s="41">
        <v>2215.13</v>
      </c>
      <c r="P81" s="41">
        <v>2243.42</v>
      </c>
      <c r="Q81" s="41">
        <v>2317.35</v>
      </c>
      <c r="R81" s="41">
        <v>2342.47</v>
      </c>
      <c r="S81" s="41">
        <v>2383.45</v>
      </c>
      <c r="T81" s="41">
        <v>2315.51</v>
      </c>
      <c r="U81" s="41">
        <v>2258.33</v>
      </c>
      <c r="V81" s="41">
        <v>1500.46</v>
      </c>
      <c r="W81" s="41">
        <v>2262.96</v>
      </c>
      <c r="X81" s="41">
        <v>2206.5</v>
      </c>
      <c r="Y81" s="41">
        <v>2216.17</v>
      </c>
      <c r="Z81" s="41">
        <v>1791.94</v>
      </c>
      <c r="AA81" s="41">
        <v>1598.96</v>
      </c>
      <c r="AB81" s="41">
        <v>1160.23</v>
      </c>
      <c r="AC81" s="41">
        <v>1488.53</v>
      </c>
      <c r="AD81" s="41">
        <v>934.74</v>
      </c>
      <c r="AE81" s="41">
        <v>1513.3</v>
      </c>
      <c r="AF81" s="41">
        <v>885.6</v>
      </c>
      <c r="AG81" s="42">
        <v>59531.99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44"/>
  <sheetViews>
    <sheetView workbookViewId="0" topLeftCell="A1">
      <selection activeCell="F22" sqref="F22"/>
    </sheetView>
  </sheetViews>
  <sheetFormatPr defaultColWidth="9.140625" defaultRowHeight="12.75"/>
  <cols>
    <col min="1" max="1" width="27.8515625" style="0" bestFit="1" customWidth="1"/>
    <col min="2" max="33" width="12.00390625" style="0" bestFit="1" customWidth="1"/>
  </cols>
  <sheetData>
    <row r="3" spans="1:33" ht="12.75">
      <c r="A3" s="15"/>
      <c r="B3" s="13" t="s">
        <v>63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</row>
    <row r="4" spans="1:33" ht="12.75">
      <c r="A4" s="13" t="s">
        <v>119</v>
      </c>
      <c r="B4" s="15">
        <v>33</v>
      </c>
      <c r="C4" s="26">
        <v>34</v>
      </c>
      <c r="D4" s="26">
        <v>35</v>
      </c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6">
        <v>43</v>
      </c>
      <c r="M4" s="26">
        <v>44</v>
      </c>
      <c r="N4" s="26">
        <v>45</v>
      </c>
      <c r="O4" s="26">
        <v>46</v>
      </c>
      <c r="P4" s="26">
        <v>47</v>
      </c>
      <c r="Q4" s="26">
        <v>48</v>
      </c>
      <c r="R4" s="26">
        <v>49</v>
      </c>
      <c r="S4" s="26">
        <v>50</v>
      </c>
      <c r="T4" s="26">
        <v>51</v>
      </c>
      <c r="U4" s="26">
        <v>52</v>
      </c>
      <c r="V4" s="26">
        <v>53</v>
      </c>
      <c r="W4" s="26">
        <v>54</v>
      </c>
      <c r="X4" s="26">
        <v>55</v>
      </c>
      <c r="Y4" s="26">
        <v>56</v>
      </c>
      <c r="Z4" s="26">
        <v>57</v>
      </c>
      <c r="AA4" s="26">
        <v>58</v>
      </c>
      <c r="AB4" s="26">
        <v>59</v>
      </c>
      <c r="AC4" s="26">
        <v>60</v>
      </c>
      <c r="AD4" s="26">
        <v>61</v>
      </c>
      <c r="AE4" s="26">
        <v>62</v>
      </c>
      <c r="AF4" s="26">
        <v>63</v>
      </c>
      <c r="AG4" s="14" t="s">
        <v>118</v>
      </c>
    </row>
    <row r="5" spans="1:33" ht="12.75">
      <c r="A5" s="15" t="s">
        <v>120</v>
      </c>
      <c r="B5" s="27">
        <v>47.18283018867922</v>
      </c>
      <c r="C5" s="28">
        <v>37.218333333333334</v>
      </c>
      <c r="D5" s="28">
        <v>8.13084745762712</v>
      </c>
      <c r="E5" s="28">
        <v>45.95949152542373</v>
      </c>
      <c r="F5" s="28">
        <v>42.42222222222221</v>
      </c>
      <c r="G5" s="28">
        <v>27.618333333333336</v>
      </c>
      <c r="H5" s="28">
        <v>40.29800000000002</v>
      </c>
      <c r="I5" s="28">
        <v>40.343599999999995</v>
      </c>
      <c r="J5" s="28">
        <v>34.418199999999985</v>
      </c>
      <c r="K5" s="28">
        <v>38.174905660377355</v>
      </c>
      <c r="L5" s="28">
        <v>37.98981481481482</v>
      </c>
      <c r="M5" s="28">
        <v>46.659636363636366</v>
      </c>
      <c r="N5" s="28">
        <v>46.66290909090909</v>
      </c>
      <c r="O5" s="28">
        <v>38.19189655172413</v>
      </c>
      <c r="P5" s="28">
        <v>38.67965517241379</v>
      </c>
      <c r="Q5" s="28">
        <v>39.95431034482758</v>
      </c>
      <c r="R5" s="28">
        <v>45.93078431372547</v>
      </c>
      <c r="S5" s="28">
        <v>45.83557692307693</v>
      </c>
      <c r="T5" s="28">
        <v>43.68886792452829</v>
      </c>
      <c r="U5" s="28">
        <v>44.28098039215687</v>
      </c>
      <c r="V5" s="28">
        <v>32.61869565217391</v>
      </c>
      <c r="W5" s="28">
        <v>47.145</v>
      </c>
      <c r="X5" s="28">
        <v>45.96875</v>
      </c>
      <c r="Y5" s="28">
        <v>46.17020833333333</v>
      </c>
      <c r="Z5" s="28">
        <v>47.15631578947367</v>
      </c>
      <c r="AA5" s="28">
        <v>42.077894736842104</v>
      </c>
      <c r="AB5" s="28">
        <v>29.74948717948717</v>
      </c>
      <c r="AC5" s="28">
        <v>48.01709677419357</v>
      </c>
      <c r="AD5" s="28">
        <v>28.325454545454544</v>
      </c>
      <c r="AE5" s="28">
        <v>44.50882352941177</v>
      </c>
      <c r="AF5" s="28">
        <v>29.52</v>
      </c>
      <c r="AG5" s="16">
        <v>39.71446964643095</v>
      </c>
    </row>
    <row r="6" spans="1:33" ht="12.75">
      <c r="A6" s="17" t="s">
        <v>130</v>
      </c>
      <c r="B6" s="37">
        <v>1.9473180544603976</v>
      </c>
      <c r="C6" s="38">
        <v>8.422399996326087</v>
      </c>
      <c r="D6" s="38">
        <v>13.288820461930891</v>
      </c>
      <c r="E6" s="38">
        <v>3.0602785672891226</v>
      </c>
      <c r="F6" s="38">
        <v>10.190854163702843</v>
      </c>
      <c r="G6" s="38">
        <v>17.257346549486613</v>
      </c>
      <c r="H6" s="38">
        <v>7.932027303461298</v>
      </c>
      <c r="I6" s="38">
        <v>7.912826002569389</v>
      </c>
      <c r="J6" s="38">
        <v>5.682740676103222</v>
      </c>
      <c r="K6" s="38">
        <v>9.634965095669788</v>
      </c>
      <c r="L6" s="38">
        <v>12.469049152101038</v>
      </c>
      <c r="M6" s="38">
        <v>2.5607702571225817</v>
      </c>
      <c r="N6" s="38">
        <v>3.0312640516527334</v>
      </c>
      <c r="O6" s="38">
        <v>14.012038365170367</v>
      </c>
      <c r="P6" s="38">
        <v>11.372044665714615</v>
      </c>
      <c r="Q6" s="38">
        <v>6.7584206376957345</v>
      </c>
      <c r="R6" s="38">
        <v>5.773601940950851</v>
      </c>
      <c r="S6" s="38">
        <v>6.750101934876321</v>
      </c>
      <c r="T6" s="38">
        <v>6.36707566626273</v>
      </c>
      <c r="U6" s="38">
        <v>6.405378756920335</v>
      </c>
      <c r="V6" s="38">
        <v>13.12499999723948</v>
      </c>
      <c r="W6" s="38">
        <v>1.7654581708982402</v>
      </c>
      <c r="X6" s="38">
        <v>2.896439211580881</v>
      </c>
      <c r="Y6" s="38">
        <v>2.925281211856464</v>
      </c>
      <c r="Z6" s="38">
        <v>2.0383186248722898</v>
      </c>
      <c r="AA6" s="38">
        <v>3.199596391687785</v>
      </c>
      <c r="AB6" s="38">
        <v>13.370081279270735</v>
      </c>
      <c r="AC6" s="38">
        <v>2.035736056152731</v>
      </c>
      <c r="AD6" s="38">
        <v>12.881247292796704</v>
      </c>
      <c r="AE6" s="38">
        <v>6.041839858603019</v>
      </c>
      <c r="AF6" s="38">
        <v>12.94293336681956</v>
      </c>
      <c r="AG6" s="18">
        <v>12.173605436682148</v>
      </c>
    </row>
    <row r="7" spans="1:33" ht="12.75">
      <c r="A7" s="29" t="s">
        <v>131</v>
      </c>
      <c r="B7" s="30">
        <v>3.4305757851571435</v>
      </c>
      <c r="C7" s="31">
        <v>6.46033069675156</v>
      </c>
      <c r="D7" s="31">
        <v>7.651086353229189</v>
      </c>
      <c r="E7" s="31">
        <v>4.9538036971150445</v>
      </c>
      <c r="F7" s="31">
        <v>9.084582883194008</v>
      </c>
      <c r="G7" s="31">
        <v>8.707868901558921</v>
      </c>
      <c r="H7" s="31">
        <v>8.775227713773116</v>
      </c>
      <c r="I7" s="31">
        <v>6.607705162172694</v>
      </c>
      <c r="J7" s="31">
        <v>5.682740676102935</v>
      </c>
      <c r="K7" s="31">
        <v>7.49306793334359</v>
      </c>
      <c r="L7" s="31">
        <v>6.571518764708331</v>
      </c>
      <c r="M7" s="31">
        <v>4.142921975077973</v>
      </c>
      <c r="N7" s="31">
        <v>4.424705662755215</v>
      </c>
      <c r="O7" s="31">
        <v>6.182208399569225</v>
      </c>
      <c r="P7" s="31">
        <v>6.7006211394140385</v>
      </c>
      <c r="Q7" s="31">
        <v>6.649711520745548</v>
      </c>
      <c r="R7" s="31">
        <v>4.745898571914923</v>
      </c>
      <c r="S7" s="31">
        <v>4.238763386324813</v>
      </c>
      <c r="T7" s="31">
        <v>4.650881059530293</v>
      </c>
      <c r="U7" s="31">
        <v>4.587919362677506</v>
      </c>
      <c r="V7" s="31">
        <v>2.1630186904122355</v>
      </c>
      <c r="W7" s="31">
        <v>2.4561894245688514</v>
      </c>
      <c r="X7" s="31">
        <v>3.3216188215603974</v>
      </c>
      <c r="Y7" s="31">
        <v>4.8514555787174585</v>
      </c>
      <c r="Z7" s="31">
        <v>3.092112022026339</v>
      </c>
      <c r="AA7" s="31">
        <v>3.1995963916876007</v>
      </c>
      <c r="AB7" s="31">
        <v>1.7126477989155044</v>
      </c>
      <c r="AC7" s="31">
        <v>2.6627485597543057</v>
      </c>
      <c r="AD7" s="31">
        <v>2.0654410160808028</v>
      </c>
      <c r="AE7" s="31">
        <v>3.7945776586916966</v>
      </c>
      <c r="AF7" s="31">
        <v>4.94567085741503</v>
      </c>
      <c r="AG7" s="32">
        <v>11.335799621806032</v>
      </c>
    </row>
    <row r="12" ht="13.5" thickBot="1"/>
    <row r="13" spans="1:6" ht="13.5" thickBot="1">
      <c r="A13" s="21" t="s">
        <v>63</v>
      </c>
      <c r="B13" s="34" t="s">
        <v>121</v>
      </c>
      <c r="C13" s="34" t="s">
        <v>132</v>
      </c>
      <c r="D13" s="20" t="s">
        <v>133</v>
      </c>
      <c r="F13" t="s">
        <v>136</v>
      </c>
    </row>
    <row r="14" spans="1:8" ht="12.75">
      <c r="A14" s="22">
        <v>33</v>
      </c>
      <c r="B14" s="35">
        <v>47.18283018867922</v>
      </c>
      <c r="C14" s="35">
        <v>1.9473180544603976</v>
      </c>
      <c r="D14" s="8">
        <v>3.4305757851571435</v>
      </c>
      <c r="F14">
        <f>MAX(B14-3*C14,0)</f>
        <v>41.34087602529803</v>
      </c>
      <c r="G14" t="s">
        <v>137</v>
      </c>
      <c r="H14">
        <f>AVERAGE(F14:F44)</f>
        <v>20.168478970573812</v>
      </c>
    </row>
    <row r="15" spans="1:6" ht="12.75">
      <c r="A15" s="22">
        <v>34</v>
      </c>
      <c r="B15" s="35">
        <v>37.218333333333334</v>
      </c>
      <c r="C15" s="35">
        <v>8.422399996326087</v>
      </c>
      <c r="D15" s="8">
        <v>6.46033069675156</v>
      </c>
      <c r="F15">
        <f aca="true" t="shared" si="0" ref="F15:F44">MAX(B15-3*C15,0)</f>
        <v>11.951133344355071</v>
      </c>
    </row>
    <row r="16" spans="1:6" ht="12.75">
      <c r="A16" s="22">
        <v>35</v>
      </c>
      <c r="B16" s="35">
        <v>8.13084745762712</v>
      </c>
      <c r="C16" s="35">
        <v>13.288820461930891</v>
      </c>
      <c r="D16" s="8">
        <v>7.651086353229189</v>
      </c>
      <c r="F16">
        <f t="shared" si="0"/>
        <v>0</v>
      </c>
    </row>
    <row r="17" spans="1:6" ht="12.75">
      <c r="A17" s="22">
        <v>36</v>
      </c>
      <c r="B17" s="35">
        <v>45.95949152542373</v>
      </c>
      <c r="C17" s="35">
        <v>3.0602785672891226</v>
      </c>
      <c r="D17" s="8">
        <v>4.9538036971150445</v>
      </c>
      <c r="F17">
        <f t="shared" si="0"/>
        <v>36.77865582355636</v>
      </c>
    </row>
    <row r="18" spans="1:6" ht="12.75">
      <c r="A18" s="22">
        <v>37</v>
      </c>
      <c r="B18" s="35">
        <v>42.42222222222221</v>
      </c>
      <c r="C18" s="35">
        <v>10.190854163702843</v>
      </c>
      <c r="D18" s="8">
        <v>9.084582883194008</v>
      </c>
      <c r="F18">
        <f t="shared" si="0"/>
        <v>11.849659731113682</v>
      </c>
    </row>
    <row r="19" spans="1:6" ht="12.75">
      <c r="A19" s="22">
        <v>38</v>
      </c>
      <c r="B19" s="35">
        <v>27.618333333333336</v>
      </c>
      <c r="C19" s="35">
        <v>17.257346549486613</v>
      </c>
      <c r="D19" s="8">
        <v>8.707868901558921</v>
      </c>
      <c r="F19">
        <f t="shared" si="0"/>
        <v>0</v>
      </c>
    </row>
    <row r="20" spans="1:6" ht="12.75">
      <c r="A20" s="22">
        <v>39</v>
      </c>
      <c r="B20" s="35">
        <v>40.29800000000002</v>
      </c>
      <c r="C20" s="35">
        <v>7.932027303461298</v>
      </c>
      <c r="D20" s="8">
        <v>8.775227713773116</v>
      </c>
      <c r="F20">
        <f t="shared" si="0"/>
        <v>16.50191808961613</v>
      </c>
    </row>
    <row r="21" spans="1:6" ht="12.75">
      <c r="A21" s="22">
        <v>40</v>
      </c>
      <c r="B21" s="35">
        <v>40.343599999999995</v>
      </c>
      <c r="C21" s="35">
        <v>7.912826002569389</v>
      </c>
      <c r="D21" s="8">
        <v>6.607705162172694</v>
      </c>
      <c r="F21">
        <f t="shared" si="0"/>
        <v>16.605121992291828</v>
      </c>
    </row>
    <row r="22" spans="1:6" ht="12.75">
      <c r="A22" s="22">
        <v>41</v>
      </c>
      <c r="B22" s="35">
        <v>34.418199999999985</v>
      </c>
      <c r="C22" s="35">
        <v>5.682740676103222</v>
      </c>
      <c r="D22" s="8">
        <v>5.682740676102935</v>
      </c>
      <c r="F22">
        <f t="shared" si="0"/>
        <v>17.369977971690318</v>
      </c>
    </row>
    <row r="23" spans="1:6" ht="12.75">
      <c r="A23" s="22">
        <v>42</v>
      </c>
      <c r="B23" s="35">
        <v>38.174905660377355</v>
      </c>
      <c r="C23" s="35">
        <v>9.634965095669788</v>
      </c>
      <c r="D23" s="8">
        <v>7.49306793334359</v>
      </c>
      <c r="F23">
        <f t="shared" si="0"/>
        <v>9.270010373367992</v>
      </c>
    </row>
    <row r="24" spans="1:6" ht="12.75">
      <c r="A24" s="22">
        <v>43</v>
      </c>
      <c r="B24" s="35">
        <v>37.98981481481482</v>
      </c>
      <c r="C24" s="35">
        <v>12.469049152101038</v>
      </c>
      <c r="D24" s="8">
        <v>6.571518764708331</v>
      </c>
      <c r="F24">
        <f t="shared" si="0"/>
        <v>0.5826673585117064</v>
      </c>
    </row>
    <row r="25" spans="1:6" ht="12.75">
      <c r="A25" s="22">
        <v>44</v>
      </c>
      <c r="B25" s="35">
        <v>46.659636363636366</v>
      </c>
      <c r="C25" s="35">
        <v>2.5607702571225817</v>
      </c>
      <c r="D25" s="8">
        <v>4.142921975077973</v>
      </c>
      <c r="F25">
        <f t="shared" si="0"/>
        <v>38.97732559226862</v>
      </c>
    </row>
    <row r="26" spans="1:6" ht="12.75">
      <c r="A26" s="22">
        <v>45</v>
      </c>
      <c r="B26" s="35">
        <v>46.66290909090909</v>
      </c>
      <c r="C26" s="35">
        <v>3.0312640516527334</v>
      </c>
      <c r="D26" s="8">
        <v>4.424705662755215</v>
      </c>
      <c r="F26">
        <f t="shared" si="0"/>
        <v>37.56911693595089</v>
      </c>
    </row>
    <row r="27" spans="1:6" ht="12.75">
      <c r="A27" s="22">
        <v>46</v>
      </c>
      <c r="B27" s="35">
        <v>38.19189655172413</v>
      </c>
      <c r="C27" s="35">
        <v>14.012038365170367</v>
      </c>
      <c r="D27" s="8">
        <v>6.182208399569225</v>
      </c>
      <c r="F27">
        <f t="shared" si="0"/>
        <v>0</v>
      </c>
    </row>
    <row r="28" spans="1:6" ht="12.75">
      <c r="A28" s="22">
        <v>47</v>
      </c>
      <c r="B28" s="35">
        <v>38.67965517241379</v>
      </c>
      <c r="C28" s="35">
        <v>11.372044665714615</v>
      </c>
      <c r="D28" s="8">
        <v>6.7006211394140385</v>
      </c>
      <c r="F28">
        <f t="shared" si="0"/>
        <v>4.5635211752699405</v>
      </c>
    </row>
    <row r="29" spans="1:6" ht="12.75">
      <c r="A29" s="22">
        <v>48</v>
      </c>
      <c r="B29" s="35">
        <v>39.95431034482758</v>
      </c>
      <c r="C29" s="35">
        <v>6.7584206376957345</v>
      </c>
      <c r="D29" s="8">
        <v>6.649711520745548</v>
      </c>
      <c r="F29">
        <f t="shared" si="0"/>
        <v>19.67904843174038</v>
      </c>
    </row>
    <row r="30" spans="1:6" ht="12.75">
      <c r="A30" s="22">
        <v>49</v>
      </c>
      <c r="B30" s="35">
        <v>45.93078431372547</v>
      </c>
      <c r="C30" s="35">
        <v>5.773601940950851</v>
      </c>
      <c r="D30" s="8">
        <v>4.745898571914923</v>
      </c>
      <c r="F30">
        <f t="shared" si="0"/>
        <v>28.609978490872916</v>
      </c>
    </row>
    <row r="31" spans="1:6" ht="12.75">
      <c r="A31" s="22">
        <v>50</v>
      </c>
      <c r="B31" s="35">
        <v>45.83557692307693</v>
      </c>
      <c r="C31" s="35">
        <v>6.750101934876321</v>
      </c>
      <c r="D31" s="8">
        <v>4.238763386324813</v>
      </c>
      <c r="F31">
        <f t="shared" si="0"/>
        <v>25.585271118447963</v>
      </c>
    </row>
    <row r="32" spans="1:6" ht="12.75">
      <c r="A32" s="22">
        <v>51</v>
      </c>
      <c r="B32" s="35">
        <v>43.68886792452829</v>
      </c>
      <c r="C32" s="35">
        <v>6.36707566626273</v>
      </c>
      <c r="D32" s="8">
        <v>4.650881059530293</v>
      </c>
      <c r="F32">
        <f t="shared" si="0"/>
        <v>24.587640925740097</v>
      </c>
    </row>
    <row r="33" spans="1:6" ht="12.75">
      <c r="A33" s="22">
        <v>52</v>
      </c>
      <c r="B33" s="35">
        <v>44.28098039215687</v>
      </c>
      <c r="C33" s="35">
        <v>6.405378756920335</v>
      </c>
      <c r="D33" s="8">
        <v>4.587919362677506</v>
      </c>
      <c r="F33">
        <f t="shared" si="0"/>
        <v>25.064844121395865</v>
      </c>
    </row>
    <row r="34" spans="1:6" ht="12.75">
      <c r="A34" s="22">
        <v>53</v>
      </c>
      <c r="B34" s="35">
        <v>32.61869565217391</v>
      </c>
      <c r="C34" s="35">
        <v>13.12499999723948</v>
      </c>
      <c r="D34" s="8">
        <v>2.1630186904122355</v>
      </c>
      <c r="F34">
        <f t="shared" si="0"/>
        <v>0</v>
      </c>
    </row>
    <row r="35" spans="1:6" ht="12.75">
      <c r="A35" s="22">
        <v>54</v>
      </c>
      <c r="B35" s="35">
        <v>47.145</v>
      </c>
      <c r="C35" s="35">
        <v>1.7654581708982402</v>
      </c>
      <c r="D35" s="8">
        <v>2.4561894245688514</v>
      </c>
      <c r="F35">
        <f t="shared" si="0"/>
        <v>41.848625487305284</v>
      </c>
    </row>
    <row r="36" spans="1:6" ht="12.75">
      <c r="A36" s="22">
        <v>55</v>
      </c>
      <c r="B36" s="35">
        <v>45.96875</v>
      </c>
      <c r="C36" s="35">
        <v>2.896439211580881</v>
      </c>
      <c r="D36" s="8">
        <v>3.3216188215603974</v>
      </c>
      <c r="F36">
        <f t="shared" si="0"/>
        <v>37.27943236525736</v>
      </c>
    </row>
    <row r="37" spans="1:6" ht="12.75">
      <c r="A37" s="22">
        <v>56</v>
      </c>
      <c r="B37" s="35">
        <v>46.17020833333333</v>
      </c>
      <c r="C37" s="35">
        <v>2.925281211856464</v>
      </c>
      <c r="D37" s="8">
        <v>4.8514555787174585</v>
      </c>
      <c r="F37">
        <f t="shared" si="0"/>
        <v>37.39436469776393</v>
      </c>
    </row>
    <row r="38" spans="1:6" ht="12.75">
      <c r="A38" s="22">
        <v>57</v>
      </c>
      <c r="B38" s="35">
        <v>47.15631578947367</v>
      </c>
      <c r="C38" s="35">
        <v>2.0383186248722898</v>
      </c>
      <c r="D38" s="8">
        <v>3.092112022026339</v>
      </c>
      <c r="F38">
        <f t="shared" si="0"/>
        <v>41.041359914856805</v>
      </c>
    </row>
    <row r="39" spans="1:6" ht="12.75">
      <c r="A39" s="22">
        <v>58</v>
      </c>
      <c r="B39" s="35">
        <v>42.077894736842104</v>
      </c>
      <c r="C39" s="35">
        <v>3.199596391687785</v>
      </c>
      <c r="D39" s="8">
        <v>3.1995963916876007</v>
      </c>
      <c r="F39">
        <f t="shared" si="0"/>
        <v>32.47910556177875</v>
      </c>
    </row>
    <row r="40" spans="1:6" ht="12.75">
      <c r="A40" s="22">
        <v>59</v>
      </c>
      <c r="B40" s="35">
        <v>29.74948717948717</v>
      </c>
      <c r="C40" s="35">
        <v>13.370081279270735</v>
      </c>
      <c r="D40" s="8">
        <v>1.7126477989155044</v>
      </c>
      <c r="F40">
        <f t="shared" si="0"/>
        <v>0</v>
      </c>
    </row>
    <row r="41" spans="1:6" ht="12.75">
      <c r="A41" s="22">
        <v>60</v>
      </c>
      <c r="B41" s="35">
        <v>48.01709677419357</v>
      </c>
      <c r="C41" s="35">
        <v>2.035736056152731</v>
      </c>
      <c r="D41" s="8">
        <v>2.6627485597543057</v>
      </c>
      <c r="F41">
        <f t="shared" si="0"/>
        <v>41.909888605735375</v>
      </c>
    </row>
    <row r="42" spans="1:6" ht="12.75">
      <c r="A42" s="22">
        <v>61</v>
      </c>
      <c r="B42" s="35">
        <v>28.325454545454544</v>
      </c>
      <c r="C42" s="35">
        <v>12.881247292796704</v>
      </c>
      <c r="D42" s="8">
        <v>2.0654410160808028</v>
      </c>
      <c r="F42">
        <f t="shared" si="0"/>
        <v>0</v>
      </c>
    </row>
    <row r="43" spans="1:6" ht="12.75">
      <c r="A43" s="22">
        <v>62</v>
      </c>
      <c r="B43" s="35">
        <v>44.50882352941177</v>
      </c>
      <c r="C43" s="35">
        <v>6.041839858603019</v>
      </c>
      <c r="D43" s="8">
        <v>3.7945776586916966</v>
      </c>
      <c r="F43">
        <f t="shared" si="0"/>
        <v>26.383303953602713</v>
      </c>
    </row>
    <row r="44" spans="1:6" ht="13.5" thickBot="1">
      <c r="A44" s="23">
        <v>63</v>
      </c>
      <c r="B44" s="36">
        <v>29.52</v>
      </c>
      <c r="C44" s="36">
        <v>12.94293336681956</v>
      </c>
      <c r="D44" s="19">
        <v>4.94567085741503</v>
      </c>
      <c r="F4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60"/>
  <sheetViews>
    <sheetView workbookViewId="0" topLeftCell="A1">
      <selection activeCell="A1" sqref="A1"/>
    </sheetView>
  </sheetViews>
  <sheetFormatPr defaultColWidth="9.140625" defaultRowHeight="12.75"/>
  <cols>
    <col min="2" max="2" width="23.8515625" style="0" bestFit="1" customWidth="1"/>
    <col min="3" max="4" width="12.57421875" style="0" customWidth="1"/>
    <col min="5" max="5" width="6.00390625" style="0" customWidth="1"/>
    <col min="6" max="7" width="12.57421875" style="0" customWidth="1"/>
    <col min="8" max="8" width="6.00390625" style="0" customWidth="1"/>
    <col min="9" max="15" width="12.57421875" style="0" customWidth="1"/>
    <col min="16" max="16" width="6.00390625" style="0" customWidth="1"/>
    <col min="17" max="22" width="12.57421875" style="0" customWidth="1"/>
    <col min="23" max="23" width="6.00390625" style="0" customWidth="1"/>
    <col min="24" max="25" width="12.57421875" style="0" customWidth="1"/>
    <col min="26" max="26" width="11.57421875" style="0" customWidth="1"/>
    <col min="27" max="28" width="12.57421875" style="0" customWidth="1"/>
    <col min="29" max="29" width="6.00390625" style="0" customWidth="1"/>
    <col min="30" max="30" width="12.57421875" style="0" customWidth="1"/>
    <col min="31" max="31" width="6.00390625" style="0" customWidth="1"/>
    <col min="32" max="32" width="12.57421875" style="0" customWidth="1"/>
    <col min="33" max="33" width="6.00390625" style="0" customWidth="1"/>
  </cols>
  <sheetData>
    <row r="1" spans="1:33" ht="13.5" thickTop="1">
      <c r="A1" t="s">
        <v>138</v>
      </c>
      <c r="B1" s="51" t="s">
        <v>1</v>
      </c>
      <c r="C1" s="46">
        <v>33</v>
      </c>
      <c r="D1" s="47">
        <v>34</v>
      </c>
      <c r="E1" s="47">
        <v>35</v>
      </c>
      <c r="F1" s="47">
        <v>36</v>
      </c>
      <c r="G1" s="47">
        <v>37</v>
      </c>
      <c r="H1" s="47">
        <v>38</v>
      </c>
      <c r="I1" s="47">
        <v>39</v>
      </c>
      <c r="J1" s="47">
        <v>40</v>
      </c>
      <c r="K1" s="47">
        <v>41</v>
      </c>
      <c r="L1" s="47">
        <v>42</v>
      </c>
      <c r="M1" s="47">
        <v>43</v>
      </c>
      <c r="N1" s="47">
        <v>44</v>
      </c>
      <c r="O1" s="47">
        <v>45</v>
      </c>
      <c r="P1" s="47">
        <v>46</v>
      </c>
      <c r="Q1" s="47">
        <v>47</v>
      </c>
      <c r="R1" s="47">
        <v>48</v>
      </c>
      <c r="S1" s="47">
        <v>49</v>
      </c>
      <c r="T1" s="47">
        <v>50</v>
      </c>
      <c r="U1" s="47">
        <v>51</v>
      </c>
      <c r="V1" s="47">
        <v>52</v>
      </c>
      <c r="W1" s="47">
        <v>53</v>
      </c>
      <c r="X1" s="47">
        <v>54</v>
      </c>
      <c r="Y1" s="47">
        <v>55</v>
      </c>
      <c r="Z1" s="47">
        <v>56</v>
      </c>
      <c r="AA1" s="47">
        <v>57</v>
      </c>
      <c r="AB1" s="47">
        <v>58</v>
      </c>
      <c r="AC1" s="47">
        <v>59</v>
      </c>
      <c r="AD1" s="47">
        <v>60</v>
      </c>
      <c r="AE1" s="47">
        <v>61</v>
      </c>
      <c r="AF1" s="47">
        <v>62</v>
      </c>
      <c r="AG1" s="47">
        <v>63</v>
      </c>
    </row>
    <row r="2" spans="1:33" ht="12.75">
      <c r="A2" s="58">
        <f aca="true" t="shared" si="0" ref="A2:A33">SUM(C2:AG2)</f>
        <v>920.9380899559535</v>
      </c>
      <c r="B2" s="53" t="s">
        <v>72</v>
      </c>
      <c r="C2" s="43">
        <f aca="true" t="shared" si="1" ref="C2:AG2">IF(C85="",C$81,C85)</f>
        <v>41.34087602529803</v>
      </c>
      <c r="D2" s="49">
        <f t="shared" si="1"/>
        <v>11.951133344355071</v>
      </c>
      <c r="E2" s="49">
        <f t="shared" si="1"/>
        <v>9.79</v>
      </c>
      <c r="F2" s="49">
        <f t="shared" si="1"/>
        <v>44.75</v>
      </c>
      <c r="G2" s="49">
        <f t="shared" si="1"/>
        <v>47.2</v>
      </c>
      <c r="H2" s="49">
        <f t="shared" si="1"/>
        <v>46.34</v>
      </c>
      <c r="I2" s="49">
        <f t="shared" si="1"/>
        <v>40.15</v>
      </c>
      <c r="J2" s="49">
        <f t="shared" si="1"/>
        <v>43.34</v>
      </c>
      <c r="K2" s="49">
        <f t="shared" si="1"/>
        <v>24.87</v>
      </c>
      <c r="L2" s="49">
        <f t="shared" si="1"/>
        <v>43.92</v>
      </c>
      <c r="M2" s="49">
        <f t="shared" si="1"/>
        <v>7.79</v>
      </c>
      <c r="N2" s="49">
        <f t="shared" si="1"/>
        <v>40.89</v>
      </c>
      <c r="O2" s="49">
        <f t="shared" si="1"/>
        <v>49.87</v>
      </c>
      <c r="P2" s="49">
        <f t="shared" si="1"/>
        <v>29.01</v>
      </c>
      <c r="Q2" s="49">
        <f t="shared" si="1"/>
        <v>19.52</v>
      </c>
      <c r="R2" s="49">
        <f t="shared" si="1"/>
        <v>20.75</v>
      </c>
      <c r="S2" s="49">
        <f t="shared" si="1"/>
        <v>9.930000000000007</v>
      </c>
      <c r="T2" s="49">
        <f t="shared" si="1"/>
        <v>48.2</v>
      </c>
      <c r="U2" s="49">
        <f t="shared" si="1"/>
        <v>44.97</v>
      </c>
      <c r="V2" s="49">
        <f t="shared" si="1"/>
        <v>38.02</v>
      </c>
      <c r="W2" s="49">
        <f t="shared" si="1"/>
        <v>0</v>
      </c>
      <c r="X2" s="49">
        <f t="shared" si="1"/>
        <v>41.848625487305284</v>
      </c>
      <c r="Y2" s="49">
        <f t="shared" si="1"/>
        <v>37.27943236525736</v>
      </c>
      <c r="Z2" s="49">
        <f t="shared" si="1"/>
        <v>37.39436469776393</v>
      </c>
      <c r="AA2" s="49">
        <f t="shared" si="1"/>
        <v>41.041359914856805</v>
      </c>
      <c r="AB2" s="49">
        <f t="shared" si="1"/>
        <v>32.47910556177875</v>
      </c>
      <c r="AC2" s="49">
        <f t="shared" si="1"/>
        <v>0</v>
      </c>
      <c r="AD2" s="49">
        <f t="shared" si="1"/>
        <v>41.909888605735375</v>
      </c>
      <c r="AE2" s="49">
        <f t="shared" si="1"/>
        <v>0</v>
      </c>
      <c r="AF2" s="49">
        <f t="shared" si="1"/>
        <v>26.383303953602713</v>
      </c>
      <c r="AG2" s="49">
        <f t="shared" si="1"/>
        <v>0</v>
      </c>
    </row>
    <row r="3" spans="1:33" ht="12.75">
      <c r="A3" s="58">
        <f t="shared" si="0"/>
        <v>668.9321828945788</v>
      </c>
      <c r="B3" s="52" t="s">
        <v>39</v>
      </c>
      <c r="C3" s="45">
        <f aca="true" t="shared" si="2" ref="C3:AG3">IF(C86="",C$81,C86)</f>
        <v>46.84</v>
      </c>
      <c r="D3" s="48">
        <f t="shared" si="2"/>
        <v>39.1</v>
      </c>
      <c r="E3" s="48">
        <f t="shared" si="2"/>
        <v>0.28999999999999915</v>
      </c>
      <c r="F3" s="48">
        <f t="shared" si="2"/>
        <v>47.55</v>
      </c>
      <c r="G3" s="48">
        <f t="shared" si="2"/>
        <v>11.849659731113682</v>
      </c>
      <c r="H3" s="48">
        <f t="shared" si="2"/>
        <v>0</v>
      </c>
      <c r="I3" s="48">
        <f t="shared" si="2"/>
        <v>16.50191808961613</v>
      </c>
      <c r="J3" s="48">
        <f t="shared" si="2"/>
        <v>16.605121992291828</v>
      </c>
      <c r="K3" s="48">
        <f t="shared" si="2"/>
        <v>17.369977971690318</v>
      </c>
      <c r="L3" s="48">
        <f t="shared" si="2"/>
        <v>9.270010373367992</v>
      </c>
      <c r="M3" s="48">
        <f t="shared" si="2"/>
        <v>0.5826673585117064</v>
      </c>
      <c r="N3" s="48">
        <f t="shared" si="2"/>
        <v>38.97732559226862</v>
      </c>
      <c r="O3" s="48">
        <f t="shared" si="2"/>
        <v>37.56911693595089</v>
      </c>
      <c r="P3" s="48">
        <f t="shared" si="2"/>
        <v>0</v>
      </c>
      <c r="Q3" s="48">
        <f t="shared" si="2"/>
        <v>4.5635211752699405</v>
      </c>
      <c r="R3" s="48">
        <f t="shared" si="2"/>
        <v>19.67904843174038</v>
      </c>
      <c r="S3" s="48">
        <f t="shared" si="2"/>
        <v>28.609978490872916</v>
      </c>
      <c r="T3" s="48">
        <f t="shared" si="2"/>
        <v>25.585271118447963</v>
      </c>
      <c r="U3" s="48">
        <f t="shared" si="2"/>
        <v>24.587640925740097</v>
      </c>
      <c r="V3" s="48">
        <f t="shared" si="2"/>
        <v>25.064844121395865</v>
      </c>
      <c r="W3" s="48">
        <f t="shared" si="2"/>
        <v>0</v>
      </c>
      <c r="X3" s="48">
        <f t="shared" si="2"/>
        <v>41.848625487305284</v>
      </c>
      <c r="Y3" s="48">
        <f t="shared" si="2"/>
        <v>37.27943236525736</v>
      </c>
      <c r="Z3" s="48">
        <f t="shared" si="2"/>
        <v>37.39436469776393</v>
      </c>
      <c r="AA3" s="48">
        <f t="shared" si="2"/>
        <v>41.041359914856805</v>
      </c>
      <c r="AB3" s="48">
        <f t="shared" si="2"/>
        <v>32.47910556177875</v>
      </c>
      <c r="AC3" s="48">
        <f t="shared" si="2"/>
        <v>0</v>
      </c>
      <c r="AD3" s="48">
        <f t="shared" si="2"/>
        <v>41.909888605735375</v>
      </c>
      <c r="AE3" s="48">
        <f t="shared" si="2"/>
        <v>0</v>
      </c>
      <c r="AF3" s="48">
        <f t="shared" si="2"/>
        <v>26.383303953602713</v>
      </c>
      <c r="AG3" s="48">
        <f t="shared" si="2"/>
        <v>0</v>
      </c>
    </row>
    <row r="4" spans="1:33" ht="12.75">
      <c r="A4" s="58">
        <f t="shared" si="0"/>
        <v>715.8921828945788</v>
      </c>
      <c r="B4" s="53" t="s">
        <v>31</v>
      </c>
      <c r="C4" s="43">
        <f aca="true" t="shared" si="3" ref="C4:AG4">IF(C87="",C$81,C87)</f>
        <v>47.46</v>
      </c>
      <c r="D4" s="49">
        <f t="shared" si="3"/>
        <v>47.96</v>
      </c>
      <c r="E4" s="49">
        <f t="shared" si="3"/>
        <v>44.46</v>
      </c>
      <c r="F4" s="49">
        <f t="shared" si="3"/>
        <v>40.86</v>
      </c>
      <c r="G4" s="49">
        <f t="shared" si="3"/>
        <v>11.849659731113682</v>
      </c>
      <c r="H4" s="49">
        <f t="shared" si="3"/>
        <v>0</v>
      </c>
      <c r="I4" s="49">
        <f t="shared" si="3"/>
        <v>16.50191808961613</v>
      </c>
      <c r="J4" s="49">
        <f t="shared" si="3"/>
        <v>16.605121992291828</v>
      </c>
      <c r="K4" s="49">
        <f t="shared" si="3"/>
        <v>17.369977971690318</v>
      </c>
      <c r="L4" s="49">
        <f t="shared" si="3"/>
        <v>9.270010373367992</v>
      </c>
      <c r="M4" s="49">
        <f t="shared" si="3"/>
        <v>0.5826673585117064</v>
      </c>
      <c r="N4" s="49">
        <f t="shared" si="3"/>
        <v>38.97732559226862</v>
      </c>
      <c r="O4" s="49">
        <f t="shared" si="3"/>
        <v>37.56911693595089</v>
      </c>
      <c r="P4" s="49">
        <f t="shared" si="3"/>
        <v>0</v>
      </c>
      <c r="Q4" s="49">
        <f t="shared" si="3"/>
        <v>4.5635211752699405</v>
      </c>
      <c r="R4" s="49">
        <f t="shared" si="3"/>
        <v>19.67904843174038</v>
      </c>
      <c r="S4" s="49">
        <f t="shared" si="3"/>
        <v>28.609978490872916</v>
      </c>
      <c r="T4" s="49">
        <f t="shared" si="3"/>
        <v>25.585271118447963</v>
      </c>
      <c r="U4" s="49">
        <f t="shared" si="3"/>
        <v>24.587640925740097</v>
      </c>
      <c r="V4" s="49">
        <f t="shared" si="3"/>
        <v>25.064844121395865</v>
      </c>
      <c r="W4" s="49">
        <f t="shared" si="3"/>
        <v>0</v>
      </c>
      <c r="X4" s="49">
        <f t="shared" si="3"/>
        <v>41.848625487305284</v>
      </c>
      <c r="Y4" s="49">
        <f t="shared" si="3"/>
        <v>37.27943236525736</v>
      </c>
      <c r="Z4" s="49">
        <f t="shared" si="3"/>
        <v>37.39436469776393</v>
      </c>
      <c r="AA4" s="49">
        <f t="shared" si="3"/>
        <v>41.041359914856805</v>
      </c>
      <c r="AB4" s="49">
        <f t="shared" si="3"/>
        <v>32.47910556177875</v>
      </c>
      <c r="AC4" s="49">
        <f t="shared" si="3"/>
        <v>0</v>
      </c>
      <c r="AD4" s="49">
        <f t="shared" si="3"/>
        <v>41.909888605735375</v>
      </c>
      <c r="AE4" s="49">
        <f t="shared" si="3"/>
        <v>0</v>
      </c>
      <c r="AF4" s="49">
        <f t="shared" si="3"/>
        <v>26.383303953602713</v>
      </c>
      <c r="AG4" s="49">
        <f t="shared" si="3"/>
        <v>0</v>
      </c>
    </row>
    <row r="5" spans="1:33" ht="12.75">
      <c r="A5" s="58">
        <f t="shared" si="0"/>
        <v>680.52749245121</v>
      </c>
      <c r="B5" s="52" t="s">
        <v>75</v>
      </c>
      <c r="C5" s="45">
        <f aca="true" t="shared" si="4" ref="C5:AG5">IF(C88="",C$81,C88)</f>
        <v>41.34087602529803</v>
      </c>
      <c r="D5" s="48">
        <f t="shared" si="4"/>
        <v>11.951133344355071</v>
      </c>
      <c r="E5" s="48">
        <f t="shared" si="4"/>
        <v>1.79</v>
      </c>
      <c r="F5" s="48">
        <f t="shared" si="4"/>
        <v>48.25</v>
      </c>
      <c r="G5" s="48">
        <f t="shared" si="4"/>
        <v>0</v>
      </c>
      <c r="H5" s="48">
        <f t="shared" si="4"/>
        <v>3.69</v>
      </c>
      <c r="I5" s="48">
        <f t="shared" si="4"/>
        <v>49.68</v>
      </c>
      <c r="J5" s="48">
        <f t="shared" si="4"/>
        <v>33.63</v>
      </c>
      <c r="K5" s="48">
        <f t="shared" si="4"/>
        <v>17.369977971690318</v>
      </c>
      <c r="L5" s="48">
        <f t="shared" si="4"/>
        <v>9.270010373367992</v>
      </c>
      <c r="M5" s="48">
        <f t="shared" si="4"/>
        <v>0.5826673585117064</v>
      </c>
      <c r="N5" s="48">
        <f t="shared" si="4"/>
        <v>38.97732559226862</v>
      </c>
      <c r="O5" s="48">
        <f t="shared" si="4"/>
        <v>37.56911693595089</v>
      </c>
      <c r="P5" s="48">
        <f t="shared" si="4"/>
        <v>0</v>
      </c>
      <c r="Q5" s="48">
        <f t="shared" si="4"/>
        <v>4.5635211752699405</v>
      </c>
      <c r="R5" s="48">
        <f t="shared" si="4"/>
        <v>19.67904843174038</v>
      </c>
      <c r="S5" s="48">
        <f t="shared" si="4"/>
        <v>28.609978490872916</v>
      </c>
      <c r="T5" s="48">
        <f t="shared" si="4"/>
        <v>25.585271118447963</v>
      </c>
      <c r="U5" s="48">
        <f t="shared" si="4"/>
        <v>24.587640925740097</v>
      </c>
      <c r="V5" s="48">
        <f t="shared" si="4"/>
        <v>25.064844121395865</v>
      </c>
      <c r="W5" s="48">
        <f t="shared" si="4"/>
        <v>0</v>
      </c>
      <c r="X5" s="48">
        <f t="shared" si="4"/>
        <v>41.848625487305284</v>
      </c>
      <c r="Y5" s="48">
        <f t="shared" si="4"/>
        <v>37.27943236525736</v>
      </c>
      <c r="Z5" s="48">
        <f t="shared" si="4"/>
        <v>37.39436469776393</v>
      </c>
      <c r="AA5" s="48">
        <f t="shared" si="4"/>
        <v>41.041359914856805</v>
      </c>
      <c r="AB5" s="48">
        <f t="shared" si="4"/>
        <v>32.47910556177875</v>
      </c>
      <c r="AC5" s="48">
        <f t="shared" si="4"/>
        <v>0</v>
      </c>
      <c r="AD5" s="48">
        <f t="shared" si="4"/>
        <v>41.909888605735375</v>
      </c>
      <c r="AE5" s="48">
        <f t="shared" si="4"/>
        <v>0</v>
      </c>
      <c r="AF5" s="48">
        <f t="shared" si="4"/>
        <v>26.383303953602713</v>
      </c>
      <c r="AG5" s="48">
        <f t="shared" si="4"/>
        <v>0</v>
      </c>
    </row>
    <row r="6" spans="1:33" ht="12.75">
      <c r="A6" s="58">
        <f t="shared" si="0"/>
        <v>1165.6148441213961</v>
      </c>
      <c r="B6" s="53" t="s">
        <v>36</v>
      </c>
      <c r="C6" s="43">
        <f aca="true" t="shared" si="5" ref="C6:AG6">IF(C89="",C$81,C89)</f>
        <v>47.07</v>
      </c>
      <c r="D6" s="49">
        <f t="shared" si="5"/>
        <v>20.08</v>
      </c>
      <c r="E6" s="49">
        <f t="shared" si="5"/>
        <v>48.72</v>
      </c>
      <c r="F6" s="49">
        <f t="shared" si="5"/>
        <v>50</v>
      </c>
      <c r="G6" s="49">
        <f t="shared" si="5"/>
        <v>44.36</v>
      </c>
      <c r="H6" s="49">
        <f t="shared" si="5"/>
        <v>13.49</v>
      </c>
      <c r="I6" s="49">
        <f t="shared" si="5"/>
        <v>42.74</v>
      </c>
      <c r="J6" s="49">
        <f t="shared" si="5"/>
        <v>44.05</v>
      </c>
      <c r="K6" s="49">
        <f t="shared" si="5"/>
        <v>21.62</v>
      </c>
      <c r="L6" s="49">
        <f t="shared" si="5"/>
        <v>37.44</v>
      </c>
      <c r="M6" s="49">
        <f t="shared" si="5"/>
        <v>45.15</v>
      </c>
      <c r="N6" s="49">
        <f t="shared" si="5"/>
        <v>47.63</v>
      </c>
      <c r="O6" s="49">
        <f t="shared" si="5"/>
        <v>44.54</v>
      </c>
      <c r="P6" s="49">
        <f t="shared" si="5"/>
        <v>44.39</v>
      </c>
      <c r="Q6" s="49">
        <f t="shared" si="5"/>
        <v>42.59</v>
      </c>
      <c r="R6" s="49">
        <f t="shared" si="5"/>
        <v>13.62</v>
      </c>
      <c r="S6" s="49">
        <f t="shared" si="5"/>
        <v>40.49</v>
      </c>
      <c r="T6" s="49">
        <f t="shared" si="5"/>
        <v>47.73</v>
      </c>
      <c r="U6" s="49">
        <f t="shared" si="5"/>
        <v>44.86</v>
      </c>
      <c r="V6" s="49">
        <f t="shared" si="5"/>
        <v>25.064844121395865</v>
      </c>
      <c r="W6" s="49">
        <f t="shared" si="5"/>
        <v>0</v>
      </c>
      <c r="X6" s="49">
        <f t="shared" si="5"/>
        <v>49.55</v>
      </c>
      <c r="Y6" s="49">
        <f t="shared" si="5"/>
        <v>42.84</v>
      </c>
      <c r="Z6" s="49">
        <f t="shared" si="5"/>
        <v>48.94</v>
      </c>
      <c r="AA6" s="49">
        <f t="shared" si="5"/>
        <v>47.67</v>
      </c>
      <c r="AB6" s="49">
        <f t="shared" si="5"/>
        <v>44.33</v>
      </c>
      <c r="AC6" s="49">
        <f t="shared" si="5"/>
        <v>38.93</v>
      </c>
      <c r="AD6" s="49">
        <f t="shared" si="5"/>
        <v>44.52</v>
      </c>
      <c r="AE6" s="49">
        <f t="shared" si="5"/>
        <v>18.75</v>
      </c>
      <c r="AF6" s="49">
        <f t="shared" si="5"/>
        <v>46.55</v>
      </c>
      <c r="AG6" s="49">
        <f t="shared" si="5"/>
        <v>17.9</v>
      </c>
    </row>
    <row r="7" spans="1:33" ht="12.75">
      <c r="A7" s="58">
        <f t="shared" si="0"/>
        <v>933.7034455925314</v>
      </c>
      <c r="B7" s="52" t="s">
        <v>92</v>
      </c>
      <c r="C7" s="45">
        <f aca="true" t="shared" si="6" ref="C7:AG7">IF(C90="",C$81,C90)</f>
        <v>41.34087602529803</v>
      </c>
      <c r="D7" s="48">
        <f t="shared" si="6"/>
        <v>11.951133344355071</v>
      </c>
      <c r="E7" s="48">
        <f t="shared" si="6"/>
        <v>0</v>
      </c>
      <c r="F7" s="48">
        <f t="shared" si="6"/>
        <v>36.77865582355636</v>
      </c>
      <c r="G7" s="48">
        <f t="shared" si="6"/>
        <v>11.849659731113682</v>
      </c>
      <c r="H7" s="48">
        <f t="shared" si="6"/>
        <v>0</v>
      </c>
      <c r="I7" s="48">
        <f t="shared" si="6"/>
        <v>16.50191808961613</v>
      </c>
      <c r="J7" s="48">
        <f t="shared" si="6"/>
        <v>16.605121992291828</v>
      </c>
      <c r="K7" s="48">
        <f t="shared" si="6"/>
        <v>36.18</v>
      </c>
      <c r="L7" s="48">
        <f t="shared" si="6"/>
        <v>32.83</v>
      </c>
      <c r="M7" s="48">
        <f t="shared" si="6"/>
        <v>48.31</v>
      </c>
      <c r="N7" s="48">
        <f t="shared" si="6"/>
        <v>45.9</v>
      </c>
      <c r="O7" s="48">
        <f t="shared" si="6"/>
        <v>49.44</v>
      </c>
      <c r="P7" s="48">
        <f t="shared" si="6"/>
        <v>47.81</v>
      </c>
      <c r="Q7" s="48">
        <f t="shared" si="6"/>
        <v>45.58</v>
      </c>
      <c r="R7" s="48">
        <f t="shared" si="6"/>
        <v>47.35</v>
      </c>
      <c r="S7" s="48">
        <f t="shared" si="6"/>
        <v>49.82</v>
      </c>
      <c r="T7" s="48">
        <f t="shared" si="6"/>
        <v>47.87</v>
      </c>
      <c r="U7" s="48">
        <f t="shared" si="6"/>
        <v>45.32</v>
      </c>
      <c r="V7" s="48">
        <f t="shared" si="6"/>
        <v>43.93</v>
      </c>
      <c r="W7" s="48">
        <f t="shared" si="6"/>
        <v>0</v>
      </c>
      <c r="X7" s="48">
        <f t="shared" si="6"/>
        <v>41.848625487305284</v>
      </c>
      <c r="Y7" s="48">
        <f t="shared" si="6"/>
        <v>37.27943236525736</v>
      </c>
      <c r="Z7" s="48">
        <f t="shared" si="6"/>
        <v>37.39436469776393</v>
      </c>
      <c r="AA7" s="48">
        <f t="shared" si="6"/>
        <v>41.041359914856805</v>
      </c>
      <c r="AB7" s="48">
        <f t="shared" si="6"/>
        <v>32.47910556177875</v>
      </c>
      <c r="AC7" s="48">
        <f t="shared" si="6"/>
        <v>0</v>
      </c>
      <c r="AD7" s="48">
        <f t="shared" si="6"/>
        <v>41.909888605735375</v>
      </c>
      <c r="AE7" s="48">
        <f t="shared" si="6"/>
        <v>0</v>
      </c>
      <c r="AF7" s="48">
        <f t="shared" si="6"/>
        <v>26.383303953602713</v>
      </c>
      <c r="AG7" s="48">
        <f t="shared" si="6"/>
        <v>0</v>
      </c>
    </row>
    <row r="8" spans="1:33" ht="12.75">
      <c r="A8" s="58">
        <f t="shared" si="0"/>
        <v>1185.6499999999999</v>
      </c>
      <c r="B8" s="53" t="s">
        <v>47</v>
      </c>
      <c r="C8" s="43">
        <f aca="true" t="shared" si="7" ref="C8:AG8">IF(C91="",C$81,C91)</f>
        <v>45.31</v>
      </c>
      <c r="D8" s="49">
        <f t="shared" si="7"/>
        <v>39.09</v>
      </c>
      <c r="E8" s="49">
        <f t="shared" si="7"/>
        <v>1.46</v>
      </c>
      <c r="F8" s="49">
        <f t="shared" si="7"/>
        <v>45.68</v>
      </c>
      <c r="G8" s="49">
        <f t="shared" si="7"/>
        <v>43.8</v>
      </c>
      <c r="H8" s="49">
        <f t="shared" si="7"/>
        <v>47.66</v>
      </c>
      <c r="I8" s="49">
        <f t="shared" si="7"/>
        <v>45.15</v>
      </c>
      <c r="J8" s="49">
        <f t="shared" si="7"/>
        <v>43.34</v>
      </c>
      <c r="K8" s="49">
        <f t="shared" si="7"/>
        <v>42.1</v>
      </c>
      <c r="L8" s="49">
        <f t="shared" si="7"/>
        <v>41.08</v>
      </c>
      <c r="M8" s="49">
        <f t="shared" si="7"/>
        <v>43.21</v>
      </c>
      <c r="N8" s="49">
        <f t="shared" si="7"/>
        <v>47.33</v>
      </c>
      <c r="O8" s="49">
        <f t="shared" si="7"/>
        <v>46.87</v>
      </c>
      <c r="P8" s="49">
        <f t="shared" si="7"/>
        <v>48.99</v>
      </c>
      <c r="Q8" s="49">
        <f t="shared" si="7"/>
        <v>22.32</v>
      </c>
      <c r="R8" s="49">
        <f t="shared" si="7"/>
        <v>49.25</v>
      </c>
      <c r="S8" s="49">
        <f t="shared" si="7"/>
        <v>46.93</v>
      </c>
      <c r="T8" s="49">
        <f t="shared" si="7"/>
        <v>46.2</v>
      </c>
      <c r="U8" s="49">
        <f t="shared" si="7"/>
        <v>41.97</v>
      </c>
      <c r="V8" s="49">
        <f t="shared" si="7"/>
        <v>41.02</v>
      </c>
      <c r="W8" s="49">
        <f t="shared" si="7"/>
        <v>24.75</v>
      </c>
      <c r="X8" s="49">
        <f t="shared" si="7"/>
        <v>45.42</v>
      </c>
      <c r="Y8" s="49">
        <f t="shared" si="7"/>
        <v>45.26</v>
      </c>
      <c r="Z8" s="49">
        <f t="shared" si="7"/>
        <v>45.86</v>
      </c>
      <c r="AA8" s="49">
        <f t="shared" si="7"/>
        <v>49.94</v>
      </c>
      <c r="AB8" s="49">
        <f t="shared" si="7"/>
        <v>38.79</v>
      </c>
      <c r="AC8" s="49">
        <f t="shared" si="7"/>
        <v>13.3</v>
      </c>
      <c r="AD8" s="49">
        <f t="shared" si="7"/>
        <v>49.75</v>
      </c>
      <c r="AE8" s="49">
        <f t="shared" si="7"/>
        <v>0</v>
      </c>
      <c r="AF8" s="49">
        <f t="shared" si="7"/>
        <v>43.82</v>
      </c>
      <c r="AG8" s="49">
        <f t="shared" si="7"/>
        <v>0</v>
      </c>
    </row>
    <row r="9" spans="1:33" ht="12.75">
      <c r="A9" s="58">
        <f t="shared" si="0"/>
        <v>674.0221828945787</v>
      </c>
      <c r="B9" s="52" t="s">
        <v>22</v>
      </c>
      <c r="C9" s="45">
        <f aca="true" t="shared" si="8" ref="C9:AG9">IF(C92="",C$81,C92)</f>
        <v>48.69</v>
      </c>
      <c r="D9" s="48">
        <f t="shared" si="8"/>
        <v>46.07</v>
      </c>
      <c r="E9" s="48">
        <f t="shared" si="8"/>
        <v>1.84</v>
      </c>
      <c r="F9" s="48">
        <f t="shared" si="8"/>
        <v>42.27</v>
      </c>
      <c r="G9" s="48">
        <f t="shared" si="8"/>
        <v>11.849659731113682</v>
      </c>
      <c r="H9" s="48">
        <f t="shared" si="8"/>
        <v>0</v>
      </c>
      <c r="I9" s="48">
        <f t="shared" si="8"/>
        <v>16.50191808961613</v>
      </c>
      <c r="J9" s="48">
        <f t="shared" si="8"/>
        <v>16.605121992291828</v>
      </c>
      <c r="K9" s="48">
        <f t="shared" si="8"/>
        <v>17.369977971690318</v>
      </c>
      <c r="L9" s="48">
        <f t="shared" si="8"/>
        <v>9.270010373367992</v>
      </c>
      <c r="M9" s="48">
        <f t="shared" si="8"/>
        <v>0.5826673585117064</v>
      </c>
      <c r="N9" s="48">
        <f t="shared" si="8"/>
        <v>38.97732559226862</v>
      </c>
      <c r="O9" s="48">
        <f t="shared" si="8"/>
        <v>37.56911693595089</v>
      </c>
      <c r="P9" s="48">
        <f t="shared" si="8"/>
        <v>0</v>
      </c>
      <c r="Q9" s="48">
        <f t="shared" si="8"/>
        <v>4.5635211752699405</v>
      </c>
      <c r="R9" s="48">
        <f t="shared" si="8"/>
        <v>19.67904843174038</v>
      </c>
      <c r="S9" s="48">
        <f t="shared" si="8"/>
        <v>28.609978490872916</v>
      </c>
      <c r="T9" s="48">
        <f t="shared" si="8"/>
        <v>25.585271118447963</v>
      </c>
      <c r="U9" s="48">
        <f t="shared" si="8"/>
        <v>24.587640925740097</v>
      </c>
      <c r="V9" s="48">
        <f t="shared" si="8"/>
        <v>25.064844121395865</v>
      </c>
      <c r="W9" s="48">
        <f t="shared" si="8"/>
        <v>0</v>
      </c>
      <c r="X9" s="48">
        <f t="shared" si="8"/>
        <v>41.848625487305284</v>
      </c>
      <c r="Y9" s="48">
        <f t="shared" si="8"/>
        <v>37.27943236525736</v>
      </c>
      <c r="Z9" s="48">
        <f t="shared" si="8"/>
        <v>37.39436469776393</v>
      </c>
      <c r="AA9" s="48">
        <f t="shared" si="8"/>
        <v>41.041359914856805</v>
      </c>
      <c r="AB9" s="48">
        <f t="shared" si="8"/>
        <v>32.47910556177875</v>
      </c>
      <c r="AC9" s="48">
        <f t="shared" si="8"/>
        <v>0</v>
      </c>
      <c r="AD9" s="48">
        <f t="shared" si="8"/>
        <v>41.909888605735375</v>
      </c>
      <c r="AE9" s="48">
        <f t="shared" si="8"/>
        <v>0</v>
      </c>
      <c r="AF9" s="48">
        <f t="shared" si="8"/>
        <v>26.383303953602713</v>
      </c>
      <c r="AG9" s="48">
        <f t="shared" si="8"/>
        <v>0</v>
      </c>
    </row>
    <row r="10" spans="1:33" ht="12.75">
      <c r="A10" s="58">
        <f t="shared" si="0"/>
        <v>865.3134749738708</v>
      </c>
      <c r="B10" s="53" t="s">
        <v>25</v>
      </c>
      <c r="C10" s="43">
        <f aca="true" t="shared" si="9" ref="C10:AG10">IF(C93="",C$81,C93)</f>
        <v>48.03</v>
      </c>
      <c r="D10" s="49">
        <f t="shared" si="9"/>
        <v>32.41</v>
      </c>
      <c r="E10" s="49">
        <f t="shared" si="9"/>
        <v>42.13</v>
      </c>
      <c r="F10" s="49">
        <f t="shared" si="9"/>
        <v>47.92</v>
      </c>
      <c r="G10" s="49">
        <f t="shared" si="9"/>
        <v>11.849659731113682</v>
      </c>
      <c r="H10" s="49">
        <f t="shared" si="9"/>
        <v>0</v>
      </c>
      <c r="I10" s="49">
        <f t="shared" si="9"/>
        <v>30.51</v>
      </c>
      <c r="J10" s="49">
        <f t="shared" si="9"/>
        <v>31.11</v>
      </c>
      <c r="K10" s="49">
        <f t="shared" si="9"/>
        <v>29.98</v>
      </c>
      <c r="L10" s="49">
        <f t="shared" si="9"/>
        <v>26.63</v>
      </c>
      <c r="M10" s="49">
        <f t="shared" si="9"/>
        <v>11.4</v>
      </c>
      <c r="N10" s="49">
        <f t="shared" si="9"/>
        <v>42.76</v>
      </c>
      <c r="O10" s="49">
        <f t="shared" si="9"/>
        <v>49.59</v>
      </c>
      <c r="P10" s="49">
        <f t="shared" si="9"/>
        <v>32.47</v>
      </c>
      <c r="Q10" s="49">
        <f t="shared" si="9"/>
        <v>20.57</v>
      </c>
      <c r="R10" s="49">
        <f t="shared" si="9"/>
        <v>45.77</v>
      </c>
      <c r="S10" s="49">
        <f t="shared" si="9"/>
        <v>28.609978490872916</v>
      </c>
      <c r="T10" s="49">
        <f t="shared" si="9"/>
        <v>25.585271118447963</v>
      </c>
      <c r="U10" s="49">
        <f t="shared" si="9"/>
        <v>24.587640925740097</v>
      </c>
      <c r="V10" s="49">
        <f t="shared" si="9"/>
        <v>25.064844121395865</v>
      </c>
      <c r="W10" s="49">
        <f t="shared" si="9"/>
        <v>0</v>
      </c>
      <c r="X10" s="49">
        <f t="shared" si="9"/>
        <v>41.848625487305284</v>
      </c>
      <c r="Y10" s="49">
        <f t="shared" si="9"/>
        <v>37.27943236525736</v>
      </c>
      <c r="Z10" s="49">
        <f t="shared" si="9"/>
        <v>37.39436469776393</v>
      </c>
      <c r="AA10" s="49">
        <f t="shared" si="9"/>
        <v>41.041359914856805</v>
      </c>
      <c r="AB10" s="49">
        <f t="shared" si="9"/>
        <v>32.47910556177875</v>
      </c>
      <c r="AC10" s="49">
        <f t="shared" si="9"/>
        <v>0</v>
      </c>
      <c r="AD10" s="49">
        <f t="shared" si="9"/>
        <v>41.909888605735375</v>
      </c>
      <c r="AE10" s="49">
        <f t="shared" si="9"/>
        <v>0</v>
      </c>
      <c r="AF10" s="49">
        <f t="shared" si="9"/>
        <v>26.383303953602713</v>
      </c>
      <c r="AG10" s="49">
        <f t="shared" si="9"/>
        <v>0</v>
      </c>
    </row>
    <row r="11" spans="1:33" ht="12.75">
      <c r="A11" s="58">
        <f t="shared" si="0"/>
        <v>661.0730589198768</v>
      </c>
      <c r="B11" s="52" t="s">
        <v>67</v>
      </c>
      <c r="C11" s="45">
        <f aca="true" t="shared" si="10" ref="C11:AG11">IF(C94="",C$81,C94)</f>
        <v>41.34087602529803</v>
      </c>
      <c r="D11" s="48">
        <f t="shared" si="10"/>
        <v>41.71</v>
      </c>
      <c r="E11" s="48">
        <f t="shared" si="10"/>
        <v>0</v>
      </c>
      <c r="F11" s="48">
        <f t="shared" si="10"/>
        <v>42.87</v>
      </c>
      <c r="G11" s="48">
        <f t="shared" si="10"/>
        <v>11.849659731113682</v>
      </c>
      <c r="H11" s="48">
        <f t="shared" si="10"/>
        <v>0</v>
      </c>
      <c r="I11" s="48">
        <f t="shared" si="10"/>
        <v>16.50191808961613</v>
      </c>
      <c r="J11" s="48">
        <f t="shared" si="10"/>
        <v>16.605121992291828</v>
      </c>
      <c r="K11" s="48">
        <f t="shared" si="10"/>
        <v>17.369977971690318</v>
      </c>
      <c r="L11" s="48">
        <f t="shared" si="10"/>
        <v>9.270010373367992</v>
      </c>
      <c r="M11" s="48">
        <f t="shared" si="10"/>
        <v>0.5826673585117064</v>
      </c>
      <c r="N11" s="48">
        <f t="shared" si="10"/>
        <v>38.97732559226862</v>
      </c>
      <c r="O11" s="48">
        <f t="shared" si="10"/>
        <v>37.56911693595089</v>
      </c>
      <c r="P11" s="48">
        <f t="shared" si="10"/>
        <v>0</v>
      </c>
      <c r="Q11" s="48">
        <f t="shared" si="10"/>
        <v>4.5635211752699405</v>
      </c>
      <c r="R11" s="48">
        <f t="shared" si="10"/>
        <v>19.67904843174038</v>
      </c>
      <c r="S11" s="48">
        <f t="shared" si="10"/>
        <v>28.609978490872916</v>
      </c>
      <c r="T11" s="48">
        <f t="shared" si="10"/>
        <v>25.585271118447963</v>
      </c>
      <c r="U11" s="48">
        <f t="shared" si="10"/>
        <v>24.587640925740097</v>
      </c>
      <c r="V11" s="48">
        <f t="shared" si="10"/>
        <v>25.064844121395865</v>
      </c>
      <c r="W11" s="48">
        <f t="shared" si="10"/>
        <v>0</v>
      </c>
      <c r="X11" s="48">
        <f t="shared" si="10"/>
        <v>41.848625487305284</v>
      </c>
      <c r="Y11" s="48">
        <f t="shared" si="10"/>
        <v>37.27943236525736</v>
      </c>
      <c r="Z11" s="48">
        <f t="shared" si="10"/>
        <v>37.39436469776393</v>
      </c>
      <c r="AA11" s="48">
        <f t="shared" si="10"/>
        <v>41.041359914856805</v>
      </c>
      <c r="AB11" s="48">
        <f t="shared" si="10"/>
        <v>32.47910556177875</v>
      </c>
      <c r="AC11" s="48">
        <f t="shared" si="10"/>
        <v>0</v>
      </c>
      <c r="AD11" s="48">
        <f t="shared" si="10"/>
        <v>41.909888605735375</v>
      </c>
      <c r="AE11" s="48">
        <f t="shared" si="10"/>
        <v>0</v>
      </c>
      <c r="AF11" s="48">
        <f t="shared" si="10"/>
        <v>26.383303953602713</v>
      </c>
      <c r="AG11" s="48">
        <f t="shared" si="10"/>
        <v>0</v>
      </c>
    </row>
    <row r="12" spans="1:33" ht="12.75">
      <c r="A12" s="58">
        <f t="shared" si="0"/>
        <v>948.1126594701944</v>
      </c>
      <c r="B12" s="53" t="s">
        <v>56</v>
      </c>
      <c r="C12" s="43">
        <f aca="true" t="shared" si="11" ref="C12:AG12">IF(C95="",C$81,C95)</f>
        <v>43.77</v>
      </c>
      <c r="D12" s="49">
        <f t="shared" si="11"/>
        <v>37.87</v>
      </c>
      <c r="E12" s="49">
        <f t="shared" si="11"/>
        <v>0</v>
      </c>
      <c r="F12" s="49">
        <f t="shared" si="11"/>
        <v>45.2</v>
      </c>
      <c r="G12" s="49">
        <f t="shared" si="11"/>
        <v>11.849659731113682</v>
      </c>
      <c r="H12" s="49">
        <f t="shared" si="11"/>
        <v>0</v>
      </c>
      <c r="I12" s="49">
        <f t="shared" si="11"/>
        <v>16.50191808961613</v>
      </c>
      <c r="J12" s="49">
        <f t="shared" si="11"/>
        <v>16.605121992291828</v>
      </c>
      <c r="K12" s="49">
        <f t="shared" si="11"/>
        <v>17.369977971690318</v>
      </c>
      <c r="L12" s="49">
        <f t="shared" si="11"/>
        <v>9.270010373367992</v>
      </c>
      <c r="M12" s="49">
        <f t="shared" si="11"/>
        <v>0.5826673585117064</v>
      </c>
      <c r="N12" s="49">
        <f t="shared" si="11"/>
        <v>48.76</v>
      </c>
      <c r="O12" s="49">
        <f t="shared" si="11"/>
        <v>44.41</v>
      </c>
      <c r="P12" s="49">
        <f t="shared" si="11"/>
        <v>49.78</v>
      </c>
      <c r="Q12" s="49">
        <f t="shared" si="11"/>
        <v>24.4</v>
      </c>
      <c r="R12" s="49">
        <f t="shared" si="11"/>
        <v>33.76</v>
      </c>
      <c r="S12" s="49">
        <f t="shared" si="11"/>
        <v>49.45</v>
      </c>
      <c r="T12" s="49">
        <f t="shared" si="11"/>
        <v>49.91</v>
      </c>
      <c r="U12" s="49">
        <f t="shared" si="11"/>
        <v>46.19</v>
      </c>
      <c r="V12" s="49">
        <f t="shared" si="11"/>
        <v>40.93</v>
      </c>
      <c r="W12" s="49">
        <f t="shared" si="11"/>
        <v>21.34</v>
      </c>
      <c r="X12" s="49">
        <f t="shared" si="11"/>
        <v>46.74</v>
      </c>
      <c r="Y12" s="49">
        <f t="shared" si="11"/>
        <v>48.38</v>
      </c>
      <c r="Z12" s="49">
        <f t="shared" si="11"/>
        <v>44.84</v>
      </c>
      <c r="AA12" s="49">
        <f t="shared" si="11"/>
        <v>41.76</v>
      </c>
      <c r="AB12" s="49">
        <f t="shared" si="11"/>
        <v>43.33</v>
      </c>
      <c r="AC12" s="49">
        <f t="shared" si="11"/>
        <v>42.06</v>
      </c>
      <c r="AD12" s="49">
        <f t="shared" si="11"/>
        <v>46.67</v>
      </c>
      <c r="AE12" s="49">
        <f t="shared" si="11"/>
        <v>0</v>
      </c>
      <c r="AF12" s="49">
        <f t="shared" si="11"/>
        <v>26.383303953602713</v>
      </c>
      <c r="AG12" s="49">
        <f t="shared" si="11"/>
        <v>0</v>
      </c>
    </row>
    <row r="13" spans="1:33" ht="12.75">
      <c r="A13" s="58">
        <f t="shared" si="0"/>
        <v>1016.7364632380206</v>
      </c>
      <c r="B13" s="52" t="s">
        <v>103</v>
      </c>
      <c r="C13" s="45">
        <f aca="true" t="shared" si="12" ref="C13:AG13">IF(C96="",C$81,C96)</f>
        <v>41.34087602529803</v>
      </c>
      <c r="D13" s="48">
        <f t="shared" si="12"/>
        <v>11.951133344355071</v>
      </c>
      <c r="E13" s="48">
        <f t="shared" si="12"/>
        <v>0</v>
      </c>
      <c r="F13" s="48">
        <f t="shared" si="12"/>
        <v>36.77865582355636</v>
      </c>
      <c r="G13" s="48">
        <f t="shared" si="12"/>
        <v>11.849659731113682</v>
      </c>
      <c r="H13" s="48">
        <f t="shared" si="12"/>
        <v>0</v>
      </c>
      <c r="I13" s="48">
        <f t="shared" si="12"/>
        <v>16.50191808961613</v>
      </c>
      <c r="J13" s="48">
        <f t="shared" si="12"/>
        <v>16.605121992291828</v>
      </c>
      <c r="K13" s="48">
        <f t="shared" si="12"/>
        <v>17.369977971690318</v>
      </c>
      <c r="L13" s="48">
        <f t="shared" si="12"/>
        <v>9.270010373367992</v>
      </c>
      <c r="M13" s="48">
        <f t="shared" si="12"/>
        <v>0.5826673585117064</v>
      </c>
      <c r="N13" s="48">
        <f t="shared" si="12"/>
        <v>38.97732559226862</v>
      </c>
      <c r="O13" s="48">
        <f t="shared" si="12"/>
        <v>37.56911693595089</v>
      </c>
      <c r="P13" s="48">
        <f t="shared" si="12"/>
        <v>46.01</v>
      </c>
      <c r="Q13" s="48">
        <f t="shared" si="12"/>
        <v>46.43</v>
      </c>
      <c r="R13" s="48">
        <f t="shared" si="12"/>
        <v>34.64</v>
      </c>
      <c r="S13" s="48">
        <f t="shared" si="12"/>
        <v>48.77</v>
      </c>
      <c r="T13" s="48">
        <f t="shared" si="12"/>
        <v>48.95</v>
      </c>
      <c r="U13" s="48">
        <f t="shared" si="12"/>
        <v>42.77</v>
      </c>
      <c r="V13" s="48">
        <f t="shared" si="12"/>
        <v>46.02</v>
      </c>
      <c r="W13" s="48">
        <f t="shared" si="12"/>
        <v>49.96</v>
      </c>
      <c r="X13" s="48">
        <f t="shared" si="12"/>
        <v>49.22</v>
      </c>
      <c r="Y13" s="48">
        <f t="shared" si="12"/>
        <v>49.16</v>
      </c>
      <c r="Z13" s="48">
        <f t="shared" si="12"/>
        <v>48.64</v>
      </c>
      <c r="AA13" s="48">
        <f t="shared" si="12"/>
        <v>47.46</v>
      </c>
      <c r="AB13" s="48">
        <f t="shared" si="12"/>
        <v>42.69</v>
      </c>
      <c r="AC13" s="48">
        <f t="shared" si="12"/>
        <v>40.1</v>
      </c>
      <c r="AD13" s="48">
        <f t="shared" si="12"/>
        <v>49.6</v>
      </c>
      <c r="AE13" s="48">
        <f t="shared" si="12"/>
        <v>19.29</v>
      </c>
      <c r="AF13" s="48">
        <f t="shared" si="12"/>
        <v>47.62</v>
      </c>
      <c r="AG13" s="48">
        <f t="shared" si="12"/>
        <v>20.61</v>
      </c>
    </row>
    <row r="14" spans="1:33" ht="12.75">
      <c r="A14" s="58">
        <f t="shared" si="0"/>
        <v>1143.117365006231</v>
      </c>
      <c r="B14" s="53" t="s">
        <v>91</v>
      </c>
      <c r="C14" s="43">
        <f aca="true" t="shared" si="13" ref="C14:AG14">IF(C97="",C$81,C97)</f>
        <v>41.34087602529803</v>
      </c>
      <c r="D14" s="49">
        <f t="shared" si="13"/>
        <v>11.951133344355071</v>
      </c>
      <c r="E14" s="49">
        <f t="shared" si="13"/>
        <v>0</v>
      </c>
      <c r="F14" s="49">
        <f t="shared" si="13"/>
        <v>36.77865582355636</v>
      </c>
      <c r="G14" s="49">
        <f t="shared" si="13"/>
        <v>11.849659731113682</v>
      </c>
      <c r="H14" s="49">
        <f t="shared" si="13"/>
        <v>0</v>
      </c>
      <c r="I14" s="49">
        <f t="shared" si="13"/>
        <v>16.50191808961613</v>
      </c>
      <c r="J14" s="49">
        <f t="shared" si="13"/>
        <v>16.605121992291828</v>
      </c>
      <c r="K14" s="49">
        <f t="shared" si="13"/>
        <v>37.04</v>
      </c>
      <c r="L14" s="49">
        <f t="shared" si="13"/>
        <v>43.09</v>
      </c>
      <c r="M14" s="49">
        <f t="shared" si="13"/>
        <v>39.84</v>
      </c>
      <c r="N14" s="49">
        <f t="shared" si="13"/>
        <v>47.7</v>
      </c>
      <c r="O14" s="49">
        <f t="shared" si="13"/>
        <v>49.62</v>
      </c>
      <c r="P14" s="49">
        <f t="shared" si="13"/>
        <v>49.13</v>
      </c>
      <c r="Q14" s="49">
        <f t="shared" si="13"/>
        <v>48.47</v>
      </c>
      <c r="R14" s="49">
        <f t="shared" si="13"/>
        <v>45.22</v>
      </c>
      <c r="S14" s="49">
        <f t="shared" si="13"/>
        <v>46.64</v>
      </c>
      <c r="T14" s="49">
        <f t="shared" si="13"/>
        <v>48.55</v>
      </c>
      <c r="U14" s="49">
        <f t="shared" si="13"/>
        <v>42.15</v>
      </c>
      <c r="V14" s="49">
        <f t="shared" si="13"/>
        <v>43.27</v>
      </c>
      <c r="W14" s="49">
        <f t="shared" si="13"/>
        <v>23.45</v>
      </c>
      <c r="X14" s="49">
        <f t="shared" si="13"/>
        <v>49.73</v>
      </c>
      <c r="Y14" s="49">
        <f t="shared" si="13"/>
        <v>49.96</v>
      </c>
      <c r="Z14" s="49">
        <f t="shared" si="13"/>
        <v>41.86</v>
      </c>
      <c r="AA14" s="49">
        <f t="shared" si="13"/>
        <v>48.94</v>
      </c>
      <c r="AB14" s="49">
        <f t="shared" si="13"/>
        <v>39.29</v>
      </c>
      <c r="AC14" s="49">
        <f t="shared" si="13"/>
        <v>44.4</v>
      </c>
      <c r="AD14" s="49">
        <f t="shared" si="13"/>
        <v>49.5</v>
      </c>
      <c r="AE14" s="49">
        <f t="shared" si="13"/>
        <v>49.61</v>
      </c>
      <c r="AF14" s="49">
        <f t="shared" si="13"/>
        <v>48.82</v>
      </c>
      <c r="AG14" s="49">
        <f t="shared" si="13"/>
        <v>21.81</v>
      </c>
    </row>
    <row r="15" spans="1:33" ht="12.75">
      <c r="A15" s="58">
        <f t="shared" si="0"/>
        <v>674.0658080058802</v>
      </c>
      <c r="B15" s="52" t="s">
        <v>83</v>
      </c>
      <c r="C15" s="45">
        <f aca="true" t="shared" si="14" ref="C15:AG15">IF(C98="",C$81,C98)</f>
        <v>41.34087602529803</v>
      </c>
      <c r="D15" s="48">
        <f t="shared" si="14"/>
        <v>11.951133344355071</v>
      </c>
      <c r="E15" s="48">
        <f t="shared" si="14"/>
        <v>0</v>
      </c>
      <c r="F15" s="48">
        <f t="shared" si="14"/>
        <v>36.77865582355636</v>
      </c>
      <c r="G15" s="48">
        <f t="shared" si="14"/>
        <v>11.849659731113682</v>
      </c>
      <c r="H15" s="48">
        <f t="shared" si="14"/>
        <v>13.73</v>
      </c>
      <c r="I15" s="48">
        <f t="shared" si="14"/>
        <v>27.42</v>
      </c>
      <c r="J15" s="48">
        <f t="shared" si="14"/>
        <v>40.8</v>
      </c>
      <c r="K15" s="48">
        <f t="shared" si="14"/>
        <v>17.369977971690318</v>
      </c>
      <c r="L15" s="48">
        <f t="shared" si="14"/>
        <v>9.270010373367992</v>
      </c>
      <c r="M15" s="48">
        <f t="shared" si="14"/>
        <v>0.5826673585117064</v>
      </c>
      <c r="N15" s="48">
        <f t="shared" si="14"/>
        <v>38.97732559226862</v>
      </c>
      <c r="O15" s="48">
        <f t="shared" si="14"/>
        <v>37.56911693595089</v>
      </c>
      <c r="P15" s="48">
        <f t="shared" si="14"/>
        <v>0</v>
      </c>
      <c r="Q15" s="48">
        <f t="shared" si="14"/>
        <v>4.5635211752699405</v>
      </c>
      <c r="R15" s="48">
        <f t="shared" si="14"/>
        <v>19.67904843174038</v>
      </c>
      <c r="S15" s="48">
        <f t="shared" si="14"/>
        <v>28.609978490872916</v>
      </c>
      <c r="T15" s="48">
        <f t="shared" si="14"/>
        <v>25.585271118447963</v>
      </c>
      <c r="U15" s="48">
        <f t="shared" si="14"/>
        <v>24.587640925740097</v>
      </c>
      <c r="V15" s="48">
        <f t="shared" si="14"/>
        <v>25.064844121395865</v>
      </c>
      <c r="W15" s="48">
        <f t="shared" si="14"/>
        <v>0</v>
      </c>
      <c r="X15" s="48">
        <f t="shared" si="14"/>
        <v>41.848625487305284</v>
      </c>
      <c r="Y15" s="48">
        <f t="shared" si="14"/>
        <v>37.27943236525736</v>
      </c>
      <c r="Z15" s="48">
        <f t="shared" si="14"/>
        <v>37.39436469776393</v>
      </c>
      <c r="AA15" s="48">
        <f t="shared" si="14"/>
        <v>41.041359914856805</v>
      </c>
      <c r="AB15" s="48">
        <f t="shared" si="14"/>
        <v>32.47910556177875</v>
      </c>
      <c r="AC15" s="48">
        <f t="shared" si="14"/>
        <v>0</v>
      </c>
      <c r="AD15" s="48">
        <f t="shared" si="14"/>
        <v>41.909888605735375</v>
      </c>
      <c r="AE15" s="48">
        <f t="shared" si="14"/>
        <v>0</v>
      </c>
      <c r="AF15" s="48">
        <f t="shared" si="14"/>
        <v>26.383303953602713</v>
      </c>
      <c r="AG15" s="48">
        <f t="shared" si="14"/>
        <v>0</v>
      </c>
    </row>
    <row r="16" spans="1:33" ht="12.75">
      <c r="A16" s="58">
        <f t="shared" si="0"/>
        <v>1267.5</v>
      </c>
      <c r="B16" s="53" t="s">
        <v>20</v>
      </c>
      <c r="C16" s="43">
        <f aca="true" t="shared" si="15" ref="C16:AG16">IF(C99="",C$81,C99)</f>
        <v>48.88</v>
      </c>
      <c r="D16" s="49">
        <f t="shared" si="15"/>
        <v>47.21</v>
      </c>
      <c r="E16" s="49">
        <f t="shared" si="15"/>
        <v>5.42</v>
      </c>
      <c r="F16" s="49">
        <f t="shared" si="15"/>
        <v>47.88</v>
      </c>
      <c r="G16" s="49">
        <f t="shared" si="15"/>
        <v>47.83</v>
      </c>
      <c r="H16" s="49">
        <f t="shared" si="15"/>
        <v>46.89</v>
      </c>
      <c r="I16" s="49">
        <f t="shared" si="15"/>
        <v>42.77</v>
      </c>
      <c r="J16" s="49">
        <f t="shared" si="15"/>
        <v>47.08</v>
      </c>
      <c r="K16" s="49">
        <f t="shared" si="15"/>
        <v>36.86</v>
      </c>
      <c r="L16" s="49">
        <f t="shared" si="15"/>
        <v>42.9</v>
      </c>
      <c r="M16" s="49">
        <f t="shared" si="15"/>
        <v>21.27</v>
      </c>
      <c r="N16" s="49">
        <f t="shared" si="15"/>
        <v>49.11</v>
      </c>
      <c r="O16" s="49">
        <f t="shared" si="15"/>
        <v>48.09</v>
      </c>
      <c r="P16" s="49">
        <f t="shared" si="15"/>
        <v>17.15</v>
      </c>
      <c r="Q16" s="49">
        <f t="shared" si="15"/>
        <v>47.84</v>
      </c>
      <c r="R16" s="49">
        <f t="shared" si="15"/>
        <v>43.26</v>
      </c>
      <c r="S16" s="49">
        <f t="shared" si="15"/>
        <v>48.72</v>
      </c>
      <c r="T16" s="49">
        <f t="shared" si="15"/>
        <v>49.75</v>
      </c>
      <c r="U16" s="49">
        <f t="shared" si="15"/>
        <v>44.23</v>
      </c>
      <c r="V16" s="49">
        <f t="shared" si="15"/>
        <v>45.64</v>
      </c>
      <c r="W16" s="49">
        <f t="shared" si="15"/>
        <v>23.91</v>
      </c>
      <c r="X16" s="49">
        <f t="shared" si="15"/>
        <v>48.13</v>
      </c>
      <c r="Y16" s="49">
        <f t="shared" si="15"/>
        <v>45.97</v>
      </c>
      <c r="Z16" s="49">
        <f t="shared" si="15"/>
        <v>48.92</v>
      </c>
      <c r="AA16" s="49">
        <f t="shared" si="15"/>
        <v>49.79</v>
      </c>
      <c r="AB16" s="49">
        <f t="shared" si="15"/>
        <v>49.17</v>
      </c>
      <c r="AC16" s="49">
        <f t="shared" si="15"/>
        <v>38.5</v>
      </c>
      <c r="AD16" s="49">
        <f t="shared" si="15"/>
        <v>49.54</v>
      </c>
      <c r="AE16" s="49">
        <f t="shared" si="15"/>
        <v>22.05</v>
      </c>
      <c r="AF16" s="49">
        <f t="shared" si="15"/>
        <v>43.71</v>
      </c>
      <c r="AG16" s="49">
        <f t="shared" si="15"/>
        <v>19.03</v>
      </c>
    </row>
    <row r="17" spans="1:33" ht="12.75">
      <c r="A17" s="58">
        <f t="shared" si="0"/>
        <v>1210.5336360076642</v>
      </c>
      <c r="B17" s="52" t="s">
        <v>48</v>
      </c>
      <c r="C17" s="45">
        <f aca="true" t="shared" si="16" ref="C17:AG17">IF(C100="",C$81,C100)</f>
        <v>45.22</v>
      </c>
      <c r="D17" s="48">
        <f t="shared" si="16"/>
        <v>42.06</v>
      </c>
      <c r="E17" s="48">
        <f t="shared" si="16"/>
        <v>45.03</v>
      </c>
      <c r="F17" s="48">
        <f t="shared" si="16"/>
        <v>44.5</v>
      </c>
      <c r="G17" s="48">
        <f t="shared" si="16"/>
        <v>39.96</v>
      </c>
      <c r="H17" s="48">
        <f t="shared" si="16"/>
        <v>39.1</v>
      </c>
      <c r="I17" s="48">
        <f t="shared" si="16"/>
        <v>47.09</v>
      </c>
      <c r="J17" s="48">
        <f t="shared" si="16"/>
        <v>48.9</v>
      </c>
      <c r="K17" s="48">
        <f t="shared" si="16"/>
        <v>17.369977971690318</v>
      </c>
      <c r="L17" s="48">
        <f t="shared" si="16"/>
        <v>39.32</v>
      </c>
      <c r="M17" s="48">
        <f t="shared" si="16"/>
        <v>44.97</v>
      </c>
      <c r="N17" s="48">
        <f t="shared" si="16"/>
        <v>47.43</v>
      </c>
      <c r="O17" s="48">
        <f t="shared" si="16"/>
        <v>49.11</v>
      </c>
      <c r="P17" s="48">
        <f t="shared" si="16"/>
        <v>47.77</v>
      </c>
      <c r="Q17" s="48">
        <f t="shared" si="16"/>
        <v>44.24</v>
      </c>
      <c r="R17" s="48">
        <f t="shared" si="16"/>
        <v>40.51</v>
      </c>
      <c r="S17" s="48">
        <f t="shared" si="16"/>
        <v>44.17</v>
      </c>
      <c r="T17" s="48">
        <f t="shared" si="16"/>
        <v>49.04</v>
      </c>
      <c r="U17" s="48">
        <f t="shared" si="16"/>
        <v>42.21</v>
      </c>
      <c r="V17" s="48">
        <f t="shared" si="16"/>
        <v>48.78</v>
      </c>
      <c r="W17" s="48">
        <f t="shared" si="16"/>
        <v>18.71</v>
      </c>
      <c r="X17" s="48">
        <f t="shared" si="16"/>
        <v>44.96</v>
      </c>
      <c r="Y17" s="48">
        <f t="shared" si="16"/>
        <v>44.02</v>
      </c>
      <c r="Z17" s="48">
        <f t="shared" si="16"/>
        <v>45.62</v>
      </c>
      <c r="AA17" s="48">
        <f t="shared" si="16"/>
        <v>41.041359914856805</v>
      </c>
      <c r="AB17" s="48">
        <f t="shared" si="16"/>
        <v>32.47910556177875</v>
      </c>
      <c r="AC17" s="48">
        <f t="shared" si="16"/>
        <v>0</v>
      </c>
      <c r="AD17" s="48">
        <f t="shared" si="16"/>
        <v>41.909888605735375</v>
      </c>
      <c r="AE17" s="48">
        <f t="shared" si="16"/>
        <v>48.63</v>
      </c>
      <c r="AF17" s="48">
        <f t="shared" si="16"/>
        <v>26.383303953602713</v>
      </c>
      <c r="AG17" s="48">
        <f t="shared" si="16"/>
        <v>0</v>
      </c>
    </row>
    <row r="18" spans="1:33" ht="12.75">
      <c r="A18" s="58">
        <f t="shared" si="0"/>
        <v>1064.6009247076963</v>
      </c>
      <c r="B18" s="53" t="s">
        <v>41</v>
      </c>
      <c r="C18" s="43">
        <f aca="true" t="shared" si="17" ref="C18:AG18">IF(C101="",C$81,C101)</f>
        <v>46.1</v>
      </c>
      <c r="D18" s="49">
        <f t="shared" si="17"/>
        <v>40.05</v>
      </c>
      <c r="E18" s="49">
        <f t="shared" si="17"/>
        <v>1.9</v>
      </c>
      <c r="F18" s="49">
        <f t="shared" si="17"/>
        <v>47.41</v>
      </c>
      <c r="G18" s="49">
        <f t="shared" si="17"/>
        <v>46.54</v>
      </c>
      <c r="H18" s="49">
        <f t="shared" si="17"/>
        <v>18.41</v>
      </c>
      <c r="I18" s="49">
        <f t="shared" si="17"/>
        <v>45.79</v>
      </c>
      <c r="J18" s="49">
        <f t="shared" si="17"/>
        <v>48.16</v>
      </c>
      <c r="K18" s="49">
        <f t="shared" si="17"/>
        <v>38.84</v>
      </c>
      <c r="L18" s="49">
        <f t="shared" si="17"/>
        <v>40.4</v>
      </c>
      <c r="M18" s="49">
        <f t="shared" si="17"/>
        <v>37.97</v>
      </c>
      <c r="N18" s="49">
        <f t="shared" si="17"/>
        <v>44.55</v>
      </c>
      <c r="O18" s="49">
        <f t="shared" si="17"/>
        <v>48.85</v>
      </c>
      <c r="P18" s="49">
        <f t="shared" si="17"/>
        <v>47.15</v>
      </c>
      <c r="Q18" s="49">
        <f t="shared" si="17"/>
        <v>46.2</v>
      </c>
      <c r="R18" s="49">
        <f t="shared" si="17"/>
        <v>39.19</v>
      </c>
      <c r="S18" s="49">
        <f t="shared" si="17"/>
        <v>49.49</v>
      </c>
      <c r="T18" s="49">
        <f t="shared" si="17"/>
        <v>48</v>
      </c>
      <c r="U18" s="49">
        <f t="shared" si="17"/>
        <v>46.2</v>
      </c>
      <c r="V18" s="49">
        <f t="shared" si="17"/>
        <v>25.064844121395865</v>
      </c>
      <c r="W18" s="49">
        <f t="shared" si="17"/>
        <v>0</v>
      </c>
      <c r="X18" s="49">
        <f t="shared" si="17"/>
        <v>41.848625487305284</v>
      </c>
      <c r="Y18" s="49">
        <f t="shared" si="17"/>
        <v>37.27943236525736</v>
      </c>
      <c r="Z18" s="49">
        <f t="shared" si="17"/>
        <v>37.39436469776393</v>
      </c>
      <c r="AA18" s="49">
        <f t="shared" si="17"/>
        <v>41.041359914856805</v>
      </c>
      <c r="AB18" s="49">
        <f t="shared" si="17"/>
        <v>32.47910556177875</v>
      </c>
      <c r="AC18" s="49">
        <f t="shared" si="17"/>
        <v>0</v>
      </c>
      <c r="AD18" s="49">
        <f t="shared" si="17"/>
        <v>41.909888605735375</v>
      </c>
      <c r="AE18" s="49">
        <f t="shared" si="17"/>
        <v>0</v>
      </c>
      <c r="AF18" s="49">
        <f t="shared" si="17"/>
        <v>26.383303953602713</v>
      </c>
      <c r="AG18" s="49">
        <f t="shared" si="17"/>
        <v>0</v>
      </c>
    </row>
    <row r="19" spans="1:33" ht="12.75">
      <c r="A19" s="58">
        <f t="shared" si="0"/>
        <v>1211.9900000000005</v>
      </c>
      <c r="B19" s="52" t="s">
        <v>29</v>
      </c>
      <c r="C19" s="45">
        <f aca="true" t="shared" si="18" ref="C19:AG19">IF(C102="",C$81,C102)</f>
        <v>47.54</v>
      </c>
      <c r="D19" s="48">
        <f t="shared" si="18"/>
        <v>40.3</v>
      </c>
      <c r="E19" s="48">
        <f t="shared" si="18"/>
        <v>0</v>
      </c>
      <c r="F19" s="48">
        <f t="shared" si="18"/>
        <v>45.25</v>
      </c>
      <c r="G19" s="48">
        <f t="shared" si="18"/>
        <v>42.8</v>
      </c>
      <c r="H19" s="48">
        <f t="shared" si="18"/>
        <v>8.66</v>
      </c>
      <c r="I19" s="48">
        <f t="shared" si="18"/>
        <v>45.15</v>
      </c>
      <c r="J19" s="48">
        <f t="shared" si="18"/>
        <v>42.34</v>
      </c>
      <c r="K19" s="48">
        <f t="shared" si="18"/>
        <v>35.1</v>
      </c>
      <c r="L19" s="48">
        <f t="shared" si="18"/>
        <v>36.08</v>
      </c>
      <c r="M19" s="48">
        <f t="shared" si="18"/>
        <v>42.21</v>
      </c>
      <c r="N19" s="48">
        <f t="shared" si="18"/>
        <v>47.33</v>
      </c>
      <c r="O19" s="48">
        <f t="shared" si="18"/>
        <v>46.87</v>
      </c>
      <c r="P19" s="48">
        <f t="shared" si="18"/>
        <v>49.01</v>
      </c>
      <c r="Q19" s="48">
        <f t="shared" si="18"/>
        <v>45.48</v>
      </c>
      <c r="R19" s="48">
        <f t="shared" si="18"/>
        <v>40.75</v>
      </c>
      <c r="S19" s="48">
        <f t="shared" si="18"/>
        <v>49.93</v>
      </c>
      <c r="T19" s="48">
        <f t="shared" si="18"/>
        <v>48.2</v>
      </c>
      <c r="U19" s="48">
        <f t="shared" si="18"/>
        <v>44.97</v>
      </c>
      <c r="V19" s="48">
        <f t="shared" si="18"/>
        <v>43.02</v>
      </c>
      <c r="W19" s="48">
        <f t="shared" si="18"/>
        <v>19.95</v>
      </c>
      <c r="X19" s="48">
        <f t="shared" si="18"/>
        <v>47.72</v>
      </c>
      <c r="Y19" s="48">
        <f t="shared" si="18"/>
        <v>42.26</v>
      </c>
      <c r="Z19" s="48">
        <f t="shared" si="18"/>
        <v>46.86</v>
      </c>
      <c r="AA19" s="48">
        <f t="shared" si="18"/>
        <v>47.06</v>
      </c>
      <c r="AB19" s="48">
        <f t="shared" si="18"/>
        <v>43.79</v>
      </c>
      <c r="AC19" s="48">
        <f t="shared" si="18"/>
        <v>13.4</v>
      </c>
      <c r="AD19" s="48">
        <f t="shared" si="18"/>
        <v>43.5</v>
      </c>
      <c r="AE19" s="48">
        <f t="shared" si="18"/>
        <v>18.39</v>
      </c>
      <c r="AF19" s="48">
        <f t="shared" si="18"/>
        <v>41.18</v>
      </c>
      <c r="AG19" s="48">
        <f t="shared" si="18"/>
        <v>46.89</v>
      </c>
    </row>
    <row r="20" spans="1:33" ht="12.75">
      <c r="A20" s="58">
        <f t="shared" si="0"/>
        <v>954.7282922220261</v>
      </c>
      <c r="B20" s="53" t="s">
        <v>94</v>
      </c>
      <c r="C20" s="43">
        <f aca="true" t="shared" si="19" ref="C20:AG20">IF(C103="",C$81,C103)</f>
        <v>41.34087602529803</v>
      </c>
      <c r="D20" s="49">
        <f t="shared" si="19"/>
        <v>11.951133344355071</v>
      </c>
      <c r="E20" s="49">
        <f t="shared" si="19"/>
        <v>0</v>
      </c>
      <c r="F20" s="49">
        <f t="shared" si="19"/>
        <v>36.77865582355636</v>
      </c>
      <c r="G20" s="49">
        <f t="shared" si="19"/>
        <v>11.849659731113682</v>
      </c>
      <c r="H20" s="49">
        <f t="shared" si="19"/>
        <v>0</v>
      </c>
      <c r="I20" s="49">
        <f t="shared" si="19"/>
        <v>16.50191808961613</v>
      </c>
      <c r="J20" s="49">
        <f t="shared" si="19"/>
        <v>16.605121992291828</v>
      </c>
      <c r="K20" s="49">
        <f t="shared" si="19"/>
        <v>31.82</v>
      </c>
      <c r="L20" s="49">
        <f t="shared" si="19"/>
        <v>48.83</v>
      </c>
      <c r="M20" s="49">
        <f t="shared" si="19"/>
        <v>44.98</v>
      </c>
      <c r="N20" s="49">
        <f t="shared" si="19"/>
        <v>47.98</v>
      </c>
      <c r="O20" s="49">
        <f t="shared" si="19"/>
        <v>46.8</v>
      </c>
      <c r="P20" s="49">
        <f t="shared" si="19"/>
        <v>48.27</v>
      </c>
      <c r="Q20" s="49">
        <f t="shared" si="19"/>
        <v>45.28</v>
      </c>
      <c r="R20" s="49">
        <f t="shared" si="19"/>
        <v>41.83</v>
      </c>
      <c r="S20" s="49">
        <f t="shared" si="19"/>
        <v>28.609978490872916</v>
      </c>
      <c r="T20" s="49">
        <f t="shared" si="19"/>
        <v>25.585271118447963</v>
      </c>
      <c r="U20" s="49">
        <f t="shared" si="19"/>
        <v>24.587640925740097</v>
      </c>
      <c r="V20" s="49">
        <f t="shared" si="19"/>
        <v>25.064844121395865</v>
      </c>
      <c r="W20" s="49">
        <f t="shared" si="19"/>
        <v>19.6</v>
      </c>
      <c r="X20" s="49">
        <f t="shared" si="19"/>
        <v>49.97</v>
      </c>
      <c r="Y20" s="49">
        <f t="shared" si="19"/>
        <v>45.1</v>
      </c>
      <c r="Z20" s="49">
        <f t="shared" si="19"/>
        <v>47.88</v>
      </c>
      <c r="AA20" s="49">
        <f t="shared" si="19"/>
        <v>47.18</v>
      </c>
      <c r="AB20" s="49">
        <f t="shared" si="19"/>
        <v>42.41</v>
      </c>
      <c r="AC20" s="49">
        <f t="shared" si="19"/>
        <v>39.63</v>
      </c>
      <c r="AD20" s="49">
        <f t="shared" si="19"/>
        <v>41.909888605735375</v>
      </c>
      <c r="AE20" s="49">
        <f t="shared" si="19"/>
        <v>0</v>
      </c>
      <c r="AF20" s="49">
        <f t="shared" si="19"/>
        <v>26.383303953602713</v>
      </c>
      <c r="AG20" s="49">
        <f t="shared" si="19"/>
        <v>0</v>
      </c>
    </row>
    <row r="21" spans="1:33" ht="12.75">
      <c r="A21" s="58">
        <f t="shared" si="0"/>
        <v>1086.355740317414</v>
      </c>
      <c r="B21" s="52" t="s">
        <v>16</v>
      </c>
      <c r="C21" s="45">
        <f aca="true" t="shared" si="20" ref="C21:AG21">IF(C104="",C$81,C104)</f>
        <v>49.13</v>
      </c>
      <c r="D21" s="48">
        <f t="shared" si="20"/>
        <v>47.81</v>
      </c>
      <c r="E21" s="48">
        <f t="shared" si="20"/>
        <v>47.61</v>
      </c>
      <c r="F21" s="48">
        <f t="shared" si="20"/>
        <v>49.96</v>
      </c>
      <c r="G21" s="48">
        <f t="shared" si="20"/>
        <v>11.849659731113682</v>
      </c>
      <c r="H21" s="48">
        <f t="shared" si="20"/>
        <v>45.16</v>
      </c>
      <c r="I21" s="48">
        <f t="shared" si="20"/>
        <v>48.6</v>
      </c>
      <c r="J21" s="48">
        <f t="shared" si="20"/>
        <v>36.86</v>
      </c>
      <c r="K21" s="48">
        <f t="shared" si="20"/>
        <v>31.51</v>
      </c>
      <c r="L21" s="48">
        <f t="shared" si="20"/>
        <v>34.58</v>
      </c>
      <c r="M21" s="48">
        <f t="shared" si="20"/>
        <v>43.1</v>
      </c>
      <c r="N21" s="48">
        <f t="shared" si="20"/>
        <v>40.13</v>
      </c>
      <c r="O21" s="48">
        <f t="shared" si="20"/>
        <v>48.56</v>
      </c>
      <c r="P21" s="48">
        <f t="shared" si="20"/>
        <v>13.79</v>
      </c>
      <c r="Q21" s="48">
        <f t="shared" si="20"/>
        <v>46.09</v>
      </c>
      <c r="R21" s="48">
        <f t="shared" si="20"/>
        <v>41.45</v>
      </c>
      <c r="S21" s="48">
        <f t="shared" si="20"/>
        <v>48.37</v>
      </c>
      <c r="T21" s="48">
        <f t="shared" si="20"/>
        <v>49.2</v>
      </c>
      <c r="U21" s="48">
        <f t="shared" si="20"/>
        <v>45.52</v>
      </c>
      <c r="V21" s="48">
        <f t="shared" si="20"/>
        <v>48.74</v>
      </c>
      <c r="W21" s="48">
        <f t="shared" si="20"/>
        <v>0</v>
      </c>
      <c r="X21" s="48">
        <f t="shared" si="20"/>
        <v>41.848625487305284</v>
      </c>
      <c r="Y21" s="48">
        <f t="shared" si="20"/>
        <v>37.27943236525736</v>
      </c>
      <c r="Z21" s="48">
        <f t="shared" si="20"/>
        <v>37.39436469776393</v>
      </c>
      <c r="AA21" s="48">
        <f t="shared" si="20"/>
        <v>41.041359914856805</v>
      </c>
      <c r="AB21" s="48">
        <f t="shared" si="20"/>
        <v>32.47910556177875</v>
      </c>
      <c r="AC21" s="48">
        <f t="shared" si="20"/>
        <v>0</v>
      </c>
      <c r="AD21" s="48">
        <f t="shared" si="20"/>
        <v>41.909888605735375</v>
      </c>
      <c r="AE21" s="48">
        <f t="shared" si="20"/>
        <v>0</v>
      </c>
      <c r="AF21" s="48">
        <f t="shared" si="20"/>
        <v>26.383303953602713</v>
      </c>
      <c r="AG21" s="48">
        <f t="shared" si="20"/>
        <v>0</v>
      </c>
    </row>
    <row r="22" spans="1:33" ht="12.75">
      <c r="A22" s="58">
        <f t="shared" si="0"/>
        <v>1168.893192559338</v>
      </c>
      <c r="B22" s="53" t="s">
        <v>15</v>
      </c>
      <c r="C22" s="43">
        <f aca="true" t="shared" si="21" ref="C22:AG22">IF(C105="",C$81,C105)</f>
        <v>49.19</v>
      </c>
      <c r="D22" s="49">
        <f t="shared" si="21"/>
        <v>45.39</v>
      </c>
      <c r="E22" s="49">
        <f t="shared" si="21"/>
        <v>0</v>
      </c>
      <c r="F22" s="49">
        <f t="shared" si="21"/>
        <v>48.82</v>
      </c>
      <c r="G22" s="49">
        <f t="shared" si="21"/>
        <v>47.15</v>
      </c>
      <c r="H22" s="49">
        <f t="shared" si="21"/>
        <v>17.75</v>
      </c>
      <c r="I22" s="49">
        <f t="shared" si="21"/>
        <v>45.33</v>
      </c>
      <c r="J22" s="49">
        <f t="shared" si="21"/>
        <v>41.42</v>
      </c>
      <c r="K22" s="49">
        <f t="shared" si="21"/>
        <v>39.12</v>
      </c>
      <c r="L22" s="49">
        <f t="shared" si="21"/>
        <v>30.5</v>
      </c>
      <c r="M22" s="49">
        <f t="shared" si="21"/>
        <v>47.3</v>
      </c>
      <c r="N22" s="49">
        <f t="shared" si="21"/>
        <v>46.99</v>
      </c>
      <c r="O22" s="49">
        <f t="shared" si="21"/>
        <v>47.93</v>
      </c>
      <c r="P22" s="49">
        <f t="shared" si="21"/>
        <v>49.32</v>
      </c>
      <c r="Q22" s="49">
        <f t="shared" si="21"/>
        <v>47.73</v>
      </c>
      <c r="R22" s="49">
        <f t="shared" si="21"/>
        <v>36.12</v>
      </c>
      <c r="S22" s="49">
        <f t="shared" si="21"/>
        <v>46.58</v>
      </c>
      <c r="T22" s="49">
        <f t="shared" si="21"/>
        <v>47.42</v>
      </c>
      <c r="U22" s="49">
        <f t="shared" si="21"/>
        <v>46.39</v>
      </c>
      <c r="V22" s="49">
        <f t="shared" si="21"/>
        <v>48.02</v>
      </c>
      <c r="W22" s="49">
        <f t="shared" si="21"/>
        <v>24.93</v>
      </c>
      <c r="X22" s="49">
        <f t="shared" si="21"/>
        <v>47.8</v>
      </c>
      <c r="Y22" s="49">
        <f t="shared" si="21"/>
        <v>48.27</v>
      </c>
      <c r="Z22" s="49">
        <f t="shared" si="21"/>
        <v>49.57</v>
      </c>
      <c r="AA22" s="49">
        <f t="shared" si="21"/>
        <v>43.61</v>
      </c>
      <c r="AB22" s="49">
        <f t="shared" si="21"/>
        <v>44.57</v>
      </c>
      <c r="AC22" s="49">
        <f t="shared" si="21"/>
        <v>13.38</v>
      </c>
      <c r="AD22" s="49">
        <f t="shared" si="21"/>
        <v>41.909888605735375</v>
      </c>
      <c r="AE22" s="49">
        <f t="shared" si="21"/>
        <v>0</v>
      </c>
      <c r="AF22" s="49">
        <f t="shared" si="21"/>
        <v>26.383303953602713</v>
      </c>
      <c r="AG22" s="49">
        <f t="shared" si="21"/>
        <v>0</v>
      </c>
    </row>
    <row r="23" spans="1:33" ht="12.75">
      <c r="A23" s="58">
        <f t="shared" si="0"/>
        <v>700.9274924512101</v>
      </c>
      <c r="B23" s="52" t="s">
        <v>74</v>
      </c>
      <c r="C23" s="45">
        <f aca="true" t="shared" si="22" ref="C23:AG23">IF(C106="",C$81,C106)</f>
        <v>41.34087602529803</v>
      </c>
      <c r="D23" s="48">
        <f t="shared" si="22"/>
        <v>11.951133344355071</v>
      </c>
      <c r="E23" s="48">
        <f t="shared" si="22"/>
        <v>4.47</v>
      </c>
      <c r="F23" s="48">
        <f t="shared" si="22"/>
        <v>45.56</v>
      </c>
      <c r="G23" s="48">
        <f t="shared" si="22"/>
        <v>0.4899999999999949</v>
      </c>
      <c r="H23" s="48">
        <f t="shared" si="22"/>
        <v>45.72</v>
      </c>
      <c r="I23" s="48">
        <f t="shared" si="22"/>
        <v>39.76</v>
      </c>
      <c r="J23" s="48">
        <f t="shared" si="22"/>
        <v>21.44</v>
      </c>
      <c r="K23" s="48">
        <f t="shared" si="22"/>
        <v>17.369977971690318</v>
      </c>
      <c r="L23" s="48">
        <f t="shared" si="22"/>
        <v>9.270010373367992</v>
      </c>
      <c r="M23" s="48">
        <f t="shared" si="22"/>
        <v>0.5826673585117064</v>
      </c>
      <c r="N23" s="48">
        <f t="shared" si="22"/>
        <v>38.97732559226862</v>
      </c>
      <c r="O23" s="48">
        <f t="shared" si="22"/>
        <v>37.56911693595089</v>
      </c>
      <c r="P23" s="48">
        <f t="shared" si="22"/>
        <v>0</v>
      </c>
      <c r="Q23" s="48">
        <f t="shared" si="22"/>
        <v>4.5635211752699405</v>
      </c>
      <c r="R23" s="48">
        <f t="shared" si="22"/>
        <v>19.67904843174038</v>
      </c>
      <c r="S23" s="48">
        <f t="shared" si="22"/>
        <v>28.609978490872916</v>
      </c>
      <c r="T23" s="48">
        <f t="shared" si="22"/>
        <v>25.585271118447963</v>
      </c>
      <c r="U23" s="48">
        <f t="shared" si="22"/>
        <v>24.587640925740097</v>
      </c>
      <c r="V23" s="48">
        <f t="shared" si="22"/>
        <v>25.064844121395865</v>
      </c>
      <c r="W23" s="48">
        <f t="shared" si="22"/>
        <v>0</v>
      </c>
      <c r="X23" s="48">
        <f t="shared" si="22"/>
        <v>41.848625487305284</v>
      </c>
      <c r="Y23" s="48">
        <f t="shared" si="22"/>
        <v>37.27943236525736</v>
      </c>
      <c r="Z23" s="48">
        <f t="shared" si="22"/>
        <v>37.39436469776393</v>
      </c>
      <c r="AA23" s="48">
        <f t="shared" si="22"/>
        <v>41.041359914856805</v>
      </c>
      <c r="AB23" s="48">
        <f t="shared" si="22"/>
        <v>32.47910556177875</v>
      </c>
      <c r="AC23" s="48">
        <f t="shared" si="22"/>
        <v>0</v>
      </c>
      <c r="AD23" s="48">
        <f t="shared" si="22"/>
        <v>41.909888605735375</v>
      </c>
      <c r="AE23" s="48">
        <f t="shared" si="22"/>
        <v>0</v>
      </c>
      <c r="AF23" s="48">
        <f t="shared" si="22"/>
        <v>26.383303953602713</v>
      </c>
      <c r="AG23" s="48">
        <f t="shared" si="22"/>
        <v>0</v>
      </c>
    </row>
    <row r="24" spans="1:33" ht="12.75">
      <c r="A24" s="58">
        <f t="shared" si="0"/>
        <v>1166.5902135300585</v>
      </c>
      <c r="B24" s="53" t="s">
        <v>81</v>
      </c>
      <c r="C24" s="43">
        <f aca="true" t="shared" si="23" ref="C24:AG24">IF(C107="",C$81,C107)</f>
        <v>41.34087602529803</v>
      </c>
      <c r="D24" s="49">
        <f t="shared" si="23"/>
        <v>11.951133344355071</v>
      </c>
      <c r="E24" s="49">
        <f t="shared" si="23"/>
        <v>0</v>
      </c>
      <c r="F24" s="49">
        <f t="shared" si="23"/>
        <v>36.77865582355636</v>
      </c>
      <c r="G24" s="49">
        <f t="shared" si="23"/>
        <v>11.849659731113682</v>
      </c>
      <c r="H24" s="49">
        <f t="shared" si="23"/>
        <v>46.09</v>
      </c>
      <c r="I24" s="49">
        <f t="shared" si="23"/>
        <v>44.08</v>
      </c>
      <c r="J24" s="49">
        <f t="shared" si="23"/>
        <v>45.29</v>
      </c>
      <c r="K24" s="49">
        <f t="shared" si="23"/>
        <v>33.53</v>
      </c>
      <c r="L24" s="49">
        <f t="shared" si="23"/>
        <v>39.49</v>
      </c>
      <c r="M24" s="49">
        <f t="shared" si="23"/>
        <v>45.29</v>
      </c>
      <c r="N24" s="49">
        <f t="shared" si="23"/>
        <v>48.05</v>
      </c>
      <c r="O24" s="49">
        <f t="shared" si="23"/>
        <v>44.34</v>
      </c>
      <c r="P24" s="49">
        <f t="shared" si="23"/>
        <v>48.06</v>
      </c>
      <c r="Q24" s="49">
        <f t="shared" si="23"/>
        <v>46.46</v>
      </c>
      <c r="R24" s="49">
        <f t="shared" si="23"/>
        <v>37.63</v>
      </c>
      <c r="S24" s="49">
        <f t="shared" si="23"/>
        <v>47.27</v>
      </c>
      <c r="T24" s="49">
        <f t="shared" si="23"/>
        <v>45.39</v>
      </c>
      <c r="U24" s="49">
        <f t="shared" si="23"/>
        <v>44.53</v>
      </c>
      <c r="V24" s="49">
        <f t="shared" si="23"/>
        <v>41.38</v>
      </c>
      <c r="W24" s="49">
        <f t="shared" si="23"/>
        <v>24.78</v>
      </c>
      <c r="X24" s="49">
        <f t="shared" si="23"/>
        <v>43.29</v>
      </c>
      <c r="Y24" s="49">
        <f t="shared" si="23"/>
        <v>45.22</v>
      </c>
      <c r="Z24" s="49">
        <f t="shared" si="23"/>
        <v>47.19</v>
      </c>
      <c r="AA24" s="49">
        <f t="shared" si="23"/>
        <v>45.39</v>
      </c>
      <c r="AB24" s="49">
        <f t="shared" si="23"/>
        <v>38.49</v>
      </c>
      <c r="AC24" s="49">
        <f t="shared" si="23"/>
        <v>39.47</v>
      </c>
      <c r="AD24" s="49">
        <f t="shared" si="23"/>
        <v>41.909888605735375</v>
      </c>
      <c r="AE24" s="49">
        <f t="shared" si="23"/>
        <v>19.72</v>
      </c>
      <c r="AF24" s="49">
        <f t="shared" si="23"/>
        <v>41.23</v>
      </c>
      <c r="AG24" s="49">
        <f t="shared" si="23"/>
        <v>21.1</v>
      </c>
    </row>
    <row r="25" spans="1:33" ht="12.75">
      <c r="A25" s="58">
        <f t="shared" si="0"/>
        <v>1223.1620093696533</v>
      </c>
      <c r="B25" s="52" t="s">
        <v>70</v>
      </c>
      <c r="C25" s="45">
        <f aca="true" t="shared" si="24" ref="C25:AG25">IF(C108="",C$81,C108)</f>
        <v>41.34087602529803</v>
      </c>
      <c r="D25" s="48">
        <f t="shared" si="24"/>
        <v>11.951133344355071</v>
      </c>
      <c r="E25" s="48">
        <f t="shared" si="24"/>
        <v>47.28</v>
      </c>
      <c r="F25" s="48">
        <f t="shared" si="24"/>
        <v>41.5</v>
      </c>
      <c r="G25" s="48">
        <f t="shared" si="24"/>
        <v>37.2</v>
      </c>
      <c r="H25" s="48">
        <f t="shared" si="24"/>
        <v>47.7</v>
      </c>
      <c r="I25" s="48">
        <f t="shared" si="24"/>
        <v>41.21</v>
      </c>
      <c r="J25" s="48">
        <f t="shared" si="24"/>
        <v>42.28</v>
      </c>
      <c r="K25" s="48">
        <f t="shared" si="24"/>
        <v>26.15</v>
      </c>
      <c r="L25" s="48">
        <f t="shared" si="24"/>
        <v>38.76</v>
      </c>
      <c r="M25" s="48">
        <f t="shared" si="24"/>
        <v>42.67</v>
      </c>
      <c r="N25" s="48">
        <f t="shared" si="24"/>
        <v>44.61</v>
      </c>
      <c r="O25" s="48">
        <f t="shared" si="24"/>
        <v>41.49</v>
      </c>
      <c r="P25" s="48">
        <f t="shared" si="24"/>
        <v>48.03</v>
      </c>
      <c r="Q25" s="48">
        <f t="shared" si="24"/>
        <v>45.72</v>
      </c>
      <c r="R25" s="48">
        <f t="shared" si="24"/>
        <v>47.05</v>
      </c>
      <c r="S25" s="48">
        <f t="shared" si="24"/>
        <v>46.72</v>
      </c>
      <c r="T25" s="48">
        <f t="shared" si="24"/>
        <v>37.66</v>
      </c>
      <c r="U25" s="48">
        <f t="shared" si="24"/>
        <v>45.35</v>
      </c>
      <c r="V25" s="48">
        <f t="shared" si="24"/>
        <v>43.67</v>
      </c>
      <c r="W25" s="48">
        <f t="shared" si="24"/>
        <v>47.37</v>
      </c>
      <c r="X25" s="48">
        <f t="shared" si="24"/>
        <v>46.26</v>
      </c>
      <c r="Y25" s="48">
        <f t="shared" si="24"/>
        <v>49.7</v>
      </c>
      <c r="Z25" s="48">
        <f t="shared" si="24"/>
        <v>46.59</v>
      </c>
      <c r="AA25" s="48">
        <f t="shared" si="24"/>
        <v>45.59</v>
      </c>
      <c r="AB25" s="48">
        <f t="shared" si="24"/>
        <v>43.24</v>
      </c>
      <c r="AC25" s="48">
        <f t="shared" si="24"/>
        <v>12.67</v>
      </c>
      <c r="AD25" s="48">
        <f t="shared" si="24"/>
        <v>46.15</v>
      </c>
      <c r="AE25" s="48">
        <f t="shared" si="24"/>
        <v>19.61</v>
      </c>
      <c r="AF25" s="48">
        <f t="shared" si="24"/>
        <v>47.64</v>
      </c>
      <c r="AG25" s="48">
        <f t="shared" si="24"/>
        <v>0</v>
      </c>
    </row>
    <row r="26" spans="1:33" ht="12.75">
      <c r="A26" s="58">
        <f t="shared" si="0"/>
        <v>1253.34</v>
      </c>
      <c r="B26" s="53" t="s">
        <v>43</v>
      </c>
      <c r="C26" s="43">
        <f aca="true" t="shared" si="25" ref="C26:AG26">IF(C109="",C$81,C109)</f>
        <v>46.08</v>
      </c>
      <c r="D26" s="49">
        <f t="shared" si="25"/>
        <v>42.74</v>
      </c>
      <c r="E26" s="49">
        <f t="shared" si="25"/>
        <v>5.36</v>
      </c>
      <c r="F26" s="49">
        <f t="shared" si="25"/>
        <v>49.48</v>
      </c>
      <c r="G26" s="49">
        <f t="shared" si="25"/>
        <v>36.8</v>
      </c>
      <c r="H26" s="49">
        <f t="shared" si="25"/>
        <v>49.34</v>
      </c>
      <c r="I26" s="49">
        <f t="shared" si="25"/>
        <v>47.15</v>
      </c>
      <c r="J26" s="49">
        <f t="shared" si="25"/>
        <v>41.34</v>
      </c>
      <c r="K26" s="49">
        <f t="shared" si="25"/>
        <v>39.1</v>
      </c>
      <c r="L26" s="49">
        <f t="shared" si="25"/>
        <v>35.08</v>
      </c>
      <c r="M26" s="49">
        <f t="shared" si="25"/>
        <v>44.21</v>
      </c>
      <c r="N26" s="49">
        <f t="shared" si="25"/>
        <v>43.33</v>
      </c>
      <c r="O26" s="49">
        <f t="shared" si="25"/>
        <v>47.87</v>
      </c>
      <c r="P26" s="49">
        <f t="shared" si="25"/>
        <v>17.99</v>
      </c>
      <c r="Q26" s="49">
        <f t="shared" si="25"/>
        <v>46.48</v>
      </c>
      <c r="R26" s="49">
        <f t="shared" si="25"/>
        <v>41.75</v>
      </c>
      <c r="S26" s="49">
        <f t="shared" si="25"/>
        <v>42.93</v>
      </c>
      <c r="T26" s="49">
        <f t="shared" si="25"/>
        <v>49.2</v>
      </c>
      <c r="U26" s="49">
        <f t="shared" si="25"/>
        <v>48.03</v>
      </c>
      <c r="V26" s="49">
        <f t="shared" si="25"/>
        <v>47.02</v>
      </c>
      <c r="W26" s="49">
        <f t="shared" si="25"/>
        <v>20.95</v>
      </c>
      <c r="X26" s="49">
        <f t="shared" si="25"/>
        <v>48.72</v>
      </c>
      <c r="Y26" s="49">
        <f t="shared" si="25"/>
        <v>48.26</v>
      </c>
      <c r="Z26" s="49">
        <f t="shared" si="25"/>
        <v>49.14</v>
      </c>
      <c r="AA26" s="49">
        <f t="shared" si="25"/>
        <v>48.06</v>
      </c>
      <c r="AB26" s="49">
        <f t="shared" si="25"/>
        <v>42.22</v>
      </c>
      <c r="AC26" s="49">
        <f t="shared" si="25"/>
        <v>40.22</v>
      </c>
      <c r="AD26" s="49">
        <f t="shared" si="25"/>
        <v>45.89</v>
      </c>
      <c r="AE26" s="49">
        <f t="shared" si="25"/>
        <v>21.26</v>
      </c>
      <c r="AF26" s="49">
        <f t="shared" si="25"/>
        <v>47.35</v>
      </c>
      <c r="AG26" s="49">
        <f t="shared" si="25"/>
        <v>19.99</v>
      </c>
    </row>
    <row r="27" spans="1:33" ht="12.75">
      <c r="A27" s="58">
        <f t="shared" si="0"/>
        <v>1016.4303578489953</v>
      </c>
      <c r="B27" s="52" t="s">
        <v>50</v>
      </c>
      <c r="C27" s="45">
        <f aca="true" t="shared" si="26" ref="C27:AG27">IF(C110="",C$81,C110)</f>
        <v>44.97</v>
      </c>
      <c r="D27" s="48">
        <f t="shared" si="26"/>
        <v>43.98</v>
      </c>
      <c r="E27" s="48">
        <f t="shared" si="26"/>
        <v>6.55</v>
      </c>
      <c r="F27" s="48">
        <f t="shared" si="26"/>
        <v>46.06</v>
      </c>
      <c r="G27" s="48">
        <f t="shared" si="26"/>
        <v>11.849659731113682</v>
      </c>
      <c r="H27" s="48">
        <f t="shared" si="26"/>
        <v>0</v>
      </c>
      <c r="I27" s="48">
        <f t="shared" si="26"/>
        <v>16.50191808961613</v>
      </c>
      <c r="J27" s="48">
        <f t="shared" si="26"/>
        <v>16.605121992291828</v>
      </c>
      <c r="K27" s="48">
        <f t="shared" si="26"/>
        <v>42.63</v>
      </c>
      <c r="L27" s="48">
        <f t="shared" si="26"/>
        <v>37.49</v>
      </c>
      <c r="M27" s="48">
        <f t="shared" si="26"/>
        <v>49.34</v>
      </c>
      <c r="N27" s="48">
        <f t="shared" si="26"/>
        <v>46.48</v>
      </c>
      <c r="O27" s="48">
        <f t="shared" si="26"/>
        <v>46.78</v>
      </c>
      <c r="P27" s="48">
        <f t="shared" si="26"/>
        <v>49.1</v>
      </c>
      <c r="Q27" s="48">
        <f t="shared" si="26"/>
        <v>23.6</v>
      </c>
      <c r="R27" s="48">
        <f t="shared" si="26"/>
        <v>43.92</v>
      </c>
      <c r="S27" s="48">
        <f t="shared" si="26"/>
        <v>46.1</v>
      </c>
      <c r="T27" s="48">
        <f t="shared" si="26"/>
        <v>49.29</v>
      </c>
      <c r="U27" s="48">
        <f t="shared" si="26"/>
        <v>42.3</v>
      </c>
      <c r="V27" s="48">
        <f t="shared" si="26"/>
        <v>47.8</v>
      </c>
      <c r="W27" s="48">
        <f t="shared" si="26"/>
        <v>23.95</v>
      </c>
      <c r="X27" s="48">
        <f t="shared" si="26"/>
        <v>44.72</v>
      </c>
      <c r="Y27" s="48">
        <f t="shared" si="26"/>
        <v>47.74</v>
      </c>
      <c r="Z27" s="48">
        <f t="shared" si="26"/>
        <v>46.86</v>
      </c>
      <c r="AA27" s="48">
        <f t="shared" si="26"/>
        <v>41.041359914856805</v>
      </c>
      <c r="AB27" s="48">
        <f t="shared" si="26"/>
        <v>32.47910556177875</v>
      </c>
      <c r="AC27" s="48">
        <f t="shared" si="26"/>
        <v>0</v>
      </c>
      <c r="AD27" s="48">
        <f t="shared" si="26"/>
        <v>41.909888605735375</v>
      </c>
      <c r="AE27" s="48">
        <f t="shared" si="26"/>
        <v>0</v>
      </c>
      <c r="AF27" s="48">
        <f t="shared" si="26"/>
        <v>26.383303953602713</v>
      </c>
      <c r="AG27" s="48">
        <f t="shared" si="26"/>
        <v>0</v>
      </c>
    </row>
    <row r="28" spans="1:33" ht="12.75">
      <c r="A28" s="58">
        <f t="shared" si="0"/>
        <v>1304.27</v>
      </c>
      <c r="B28" s="53" t="s">
        <v>5</v>
      </c>
      <c r="C28" s="43">
        <f aca="true" t="shared" si="27" ref="C28:AG28">IF(C111="",C$81,C111)</f>
        <v>50</v>
      </c>
      <c r="D28" s="49">
        <f t="shared" si="27"/>
        <v>40.43</v>
      </c>
      <c r="E28" s="49">
        <f t="shared" si="27"/>
        <v>10.08</v>
      </c>
      <c r="F28" s="49">
        <f t="shared" si="27"/>
        <v>43.42</v>
      </c>
      <c r="G28" s="49">
        <f t="shared" si="27"/>
        <v>46.87</v>
      </c>
      <c r="H28" s="49">
        <f t="shared" si="27"/>
        <v>48.43</v>
      </c>
      <c r="I28" s="49">
        <f t="shared" si="27"/>
        <v>47.48</v>
      </c>
      <c r="J28" s="49">
        <f t="shared" si="27"/>
        <v>49.23</v>
      </c>
      <c r="K28" s="49">
        <f t="shared" si="27"/>
        <v>26.58</v>
      </c>
      <c r="L28" s="49">
        <f t="shared" si="27"/>
        <v>38.01</v>
      </c>
      <c r="M28" s="49">
        <f t="shared" si="27"/>
        <v>22.24</v>
      </c>
      <c r="N28" s="49">
        <f t="shared" si="27"/>
        <v>47.45</v>
      </c>
      <c r="O28" s="49">
        <f t="shared" si="27"/>
        <v>48.32</v>
      </c>
      <c r="P28" s="49">
        <f t="shared" si="27"/>
        <v>49.43</v>
      </c>
      <c r="Q28" s="49">
        <f t="shared" si="27"/>
        <v>45.75</v>
      </c>
      <c r="R28" s="49">
        <f t="shared" si="27"/>
        <v>40.88</v>
      </c>
      <c r="S28" s="49">
        <f t="shared" si="27"/>
        <v>46.59</v>
      </c>
      <c r="T28" s="49">
        <f t="shared" si="27"/>
        <v>48.97</v>
      </c>
      <c r="U28" s="49">
        <f t="shared" si="27"/>
        <v>46.15</v>
      </c>
      <c r="V28" s="49">
        <f t="shared" si="27"/>
        <v>46.11</v>
      </c>
      <c r="W28" s="49">
        <f t="shared" si="27"/>
        <v>23.97</v>
      </c>
      <c r="X28" s="49">
        <f t="shared" si="27"/>
        <v>47.59</v>
      </c>
      <c r="Y28" s="49">
        <f t="shared" si="27"/>
        <v>48.33</v>
      </c>
      <c r="Z28" s="49">
        <f t="shared" si="27"/>
        <v>46.65</v>
      </c>
      <c r="AA28" s="49">
        <f t="shared" si="27"/>
        <v>44.37</v>
      </c>
      <c r="AB28" s="49">
        <f t="shared" si="27"/>
        <v>46.1</v>
      </c>
      <c r="AC28" s="49">
        <f t="shared" si="27"/>
        <v>42.29</v>
      </c>
      <c r="AD28" s="49">
        <f t="shared" si="27"/>
        <v>47.95</v>
      </c>
      <c r="AE28" s="49">
        <f t="shared" si="27"/>
        <v>19.72</v>
      </c>
      <c r="AF28" s="49">
        <f t="shared" si="27"/>
        <v>48.54</v>
      </c>
      <c r="AG28" s="49">
        <f t="shared" si="27"/>
        <v>46.34</v>
      </c>
    </row>
    <row r="29" spans="1:33" ht="12.75">
      <c r="A29" s="58">
        <f t="shared" si="0"/>
        <v>791.3211802489882</v>
      </c>
      <c r="B29" s="52" t="s">
        <v>95</v>
      </c>
      <c r="C29" s="45">
        <f aca="true" t="shared" si="28" ref="C29:AG29">IF(C112="",C$81,C112)</f>
        <v>41.34087602529803</v>
      </c>
      <c r="D29" s="48">
        <f t="shared" si="28"/>
        <v>11.951133344355071</v>
      </c>
      <c r="E29" s="48">
        <f t="shared" si="28"/>
        <v>0</v>
      </c>
      <c r="F29" s="48">
        <f t="shared" si="28"/>
        <v>36.77865582355636</v>
      </c>
      <c r="G29" s="48">
        <f t="shared" si="28"/>
        <v>11.849659731113682</v>
      </c>
      <c r="H29" s="48">
        <f t="shared" si="28"/>
        <v>0</v>
      </c>
      <c r="I29" s="48">
        <f t="shared" si="28"/>
        <v>16.50191808961613</v>
      </c>
      <c r="J29" s="48">
        <f t="shared" si="28"/>
        <v>16.605121992291828</v>
      </c>
      <c r="K29" s="48">
        <f t="shared" si="28"/>
        <v>26.45</v>
      </c>
      <c r="L29" s="48">
        <f t="shared" si="28"/>
        <v>44.97</v>
      </c>
      <c r="M29" s="48">
        <f t="shared" si="28"/>
        <v>32.78</v>
      </c>
      <c r="N29" s="48">
        <f t="shared" si="28"/>
        <v>47.54</v>
      </c>
      <c r="O29" s="48">
        <f t="shared" si="28"/>
        <v>40.79</v>
      </c>
      <c r="P29" s="48">
        <f t="shared" si="28"/>
        <v>44.67</v>
      </c>
      <c r="Q29" s="48">
        <f t="shared" si="28"/>
        <v>22.83</v>
      </c>
      <c r="R29" s="48">
        <f t="shared" si="28"/>
        <v>34.08</v>
      </c>
      <c r="S29" s="48">
        <f t="shared" si="28"/>
        <v>28.609978490872916</v>
      </c>
      <c r="T29" s="48">
        <f t="shared" si="28"/>
        <v>25.585271118447963</v>
      </c>
      <c r="U29" s="48">
        <f t="shared" si="28"/>
        <v>24.587640925740097</v>
      </c>
      <c r="V29" s="48">
        <f t="shared" si="28"/>
        <v>25.064844121395865</v>
      </c>
      <c r="W29" s="48">
        <f t="shared" si="28"/>
        <v>0</v>
      </c>
      <c r="X29" s="48">
        <f t="shared" si="28"/>
        <v>41.848625487305284</v>
      </c>
      <c r="Y29" s="48">
        <f t="shared" si="28"/>
        <v>37.27943236525736</v>
      </c>
      <c r="Z29" s="48">
        <f t="shared" si="28"/>
        <v>37.39436469776393</v>
      </c>
      <c r="AA29" s="48">
        <f t="shared" si="28"/>
        <v>41.041359914856805</v>
      </c>
      <c r="AB29" s="48">
        <f t="shared" si="28"/>
        <v>32.47910556177875</v>
      </c>
      <c r="AC29" s="48">
        <f t="shared" si="28"/>
        <v>0</v>
      </c>
      <c r="AD29" s="48">
        <f t="shared" si="28"/>
        <v>41.909888605735375</v>
      </c>
      <c r="AE29" s="48">
        <f t="shared" si="28"/>
        <v>0</v>
      </c>
      <c r="AF29" s="48">
        <f t="shared" si="28"/>
        <v>26.383303953602713</v>
      </c>
      <c r="AG29" s="48">
        <f t="shared" si="28"/>
        <v>0</v>
      </c>
    </row>
    <row r="30" spans="1:33" ht="12.75">
      <c r="A30" s="58">
        <f t="shared" si="0"/>
        <v>869.0905150557787</v>
      </c>
      <c r="B30" s="53" t="s">
        <v>55</v>
      </c>
      <c r="C30" s="43">
        <f aca="true" t="shared" si="29" ref="C30:AG30">IF(C113="",C$81,C113)</f>
        <v>44.54</v>
      </c>
      <c r="D30" s="49">
        <f t="shared" si="29"/>
        <v>35.3</v>
      </c>
      <c r="E30" s="49">
        <f t="shared" si="29"/>
        <v>9.79</v>
      </c>
      <c r="F30" s="49">
        <f t="shared" si="29"/>
        <v>48.25</v>
      </c>
      <c r="G30" s="49">
        <f t="shared" si="29"/>
        <v>11.849659731113682</v>
      </c>
      <c r="H30" s="49">
        <f t="shared" si="29"/>
        <v>0</v>
      </c>
      <c r="I30" s="49">
        <f t="shared" si="29"/>
        <v>16.50191808961613</v>
      </c>
      <c r="J30" s="49">
        <f t="shared" si="29"/>
        <v>16.605121992291828</v>
      </c>
      <c r="K30" s="49">
        <f t="shared" si="29"/>
        <v>43.1</v>
      </c>
      <c r="L30" s="49">
        <f t="shared" si="29"/>
        <v>36.08</v>
      </c>
      <c r="M30" s="49">
        <f t="shared" si="29"/>
        <v>47.21</v>
      </c>
      <c r="N30" s="49">
        <f t="shared" si="29"/>
        <v>45.33</v>
      </c>
      <c r="O30" s="49">
        <f t="shared" si="29"/>
        <v>47.13</v>
      </c>
      <c r="P30" s="49">
        <f t="shared" si="29"/>
        <v>12.99</v>
      </c>
      <c r="Q30" s="49">
        <f t="shared" si="29"/>
        <v>45.48</v>
      </c>
      <c r="R30" s="49">
        <f t="shared" si="29"/>
        <v>46.75</v>
      </c>
      <c r="S30" s="49">
        <f t="shared" si="29"/>
        <v>28.609978490872916</v>
      </c>
      <c r="T30" s="49">
        <f t="shared" si="29"/>
        <v>25.585271118447963</v>
      </c>
      <c r="U30" s="49">
        <f t="shared" si="29"/>
        <v>24.587640925740097</v>
      </c>
      <c r="V30" s="49">
        <f t="shared" si="29"/>
        <v>25.064844121395865</v>
      </c>
      <c r="W30" s="49">
        <f t="shared" si="29"/>
        <v>0</v>
      </c>
      <c r="X30" s="49">
        <f t="shared" si="29"/>
        <v>41.848625487305284</v>
      </c>
      <c r="Y30" s="49">
        <f t="shared" si="29"/>
        <v>37.27943236525736</v>
      </c>
      <c r="Z30" s="49">
        <f t="shared" si="29"/>
        <v>37.39436469776393</v>
      </c>
      <c r="AA30" s="49">
        <f t="shared" si="29"/>
        <v>41.041359914856805</v>
      </c>
      <c r="AB30" s="49">
        <f t="shared" si="29"/>
        <v>32.47910556177875</v>
      </c>
      <c r="AC30" s="49">
        <f t="shared" si="29"/>
        <v>0</v>
      </c>
      <c r="AD30" s="49">
        <f t="shared" si="29"/>
        <v>41.909888605735375</v>
      </c>
      <c r="AE30" s="49">
        <f t="shared" si="29"/>
        <v>0</v>
      </c>
      <c r="AF30" s="49">
        <f t="shared" si="29"/>
        <v>26.383303953602713</v>
      </c>
      <c r="AG30" s="49">
        <f t="shared" si="29"/>
        <v>0</v>
      </c>
    </row>
    <row r="31" spans="1:33" ht="12.75">
      <c r="A31" s="58">
        <f t="shared" si="0"/>
        <v>1051.2843232291832</v>
      </c>
      <c r="B31" s="52" t="s">
        <v>78</v>
      </c>
      <c r="C31" s="45">
        <f aca="true" t="shared" si="30" ref="C31:AG31">IF(C114="",C$81,C114)</f>
        <v>41.34087602529803</v>
      </c>
      <c r="D31" s="48">
        <f t="shared" si="30"/>
        <v>11.951133344355071</v>
      </c>
      <c r="E31" s="48">
        <f t="shared" si="30"/>
        <v>0</v>
      </c>
      <c r="F31" s="48">
        <f t="shared" si="30"/>
        <v>36.77865582355636</v>
      </c>
      <c r="G31" s="48">
        <f t="shared" si="30"/>
        <v>48.01</v>
      </c>
      <c r="H31" s="48">
        <f t="shared" si="30"/>
        <v>47.33</v>
      </c>
      <c r="I31" s="48">
        <f t="shared" si="30"/>
        <v>41.21</v>
      </c>
      <c r="J31" s="48">
        <f t="shared" si="30"/>
        <v>21.68</v>
      </c>
      <c r="K31" s="48">
        <f t="shared" si="30"/>
        <v>28.76</v>
      </c>
      <c r="L31" s="48">
        <f t="shared" si="30"/>
        <v>41.05</v>
      </c>
      <c r="M31" s="48">
        <f t="shared" si="30"/>
        <v>40.09</v>
      </c>
      <c r="N31" s="48">
        <f t="shared" si="30"/>
        <v>48.35</v>
      </c>
      <c r="O31" s="48">
        <f t="shared" si="30"/>
        <v>38.81</v>
      </c>
      <c r="P31" s="48">
        <f t="shared" si="30"/>
        <v>44.07</v>
      </c>
      <c r="Q31" s="48">
        <f t="shared" si="30"/>
        <v>42.05</v>
      </c>
      <c r="R31" s="48">
        <f t="shared" si="30"/>
        <v>36.3</v>
      </c>
      <c r="S31" s="48">
        <f t="shared" si="30"/>
        <v>49.95</v>
      </c>
      <c r="T31" s="48">
        <f t="shared" si="30"/>
        <v>40.19</v>
      </c>
      <c r="U31" s="48">
        <f t="shared" si="30"/>
        <v>46.31</v>
      </c>
      <c r="V31" s="48">
        <f t="shared" si="30"/>
        <v>49.1</v>
      </c>
      <c r="W31" s="48">
        <f t="shared" si="30"/>
        <v>23.86</v>
      </c>
      <c r="X31" s="48">
        <f t="shared" si="30"/>
        <v>47.73</v>
      </c>
      <c r="Y31" s="48">
        <f t="shared" si="30"/>
        <v>41.03</v>
      </c>
      <c r="Z31" s="48">
        <f t="shared" si="30"/>
        <v>43.52</v>
      </c>
      <c r="AA31" s="48">
        <f t="shared" si="30"/>
        <v>41.041359914856805</v>
      </c>
      <c r="AB31" s="48">
        <f t="shared" si="30"/>
        <v>32.47910556177875</v>
      </c>
      <c r="AC31" s="48">
        <f t="shared" si="30"/>
        <v>0</v>
      </c>
      <c r="AD31" s="48">
        <f t="shared" si="30"/>
        <v>41.909888605735375</v>
      </c>
      <c r="AE31" s="48">
        <f t="shared" si="30"/>
        <v>0</v>
      </c>
      <c r="AF31" s="48">
        <f t="shared" si="30"/>
        <v>26.383303953602713</v>
      </c>
      <c r="AG31" s="48">
        <f t="shared" si="30"/>
        <v>0</v>
      </c>
    </row>
    <row r="32" spans="1:33" ht="12.75">
      <c r="A32" s="58">
        <f t="shared" si="0"/>
        <v>955.653815242757</v>
      </c>
      <c r="B32" s="53" t="s">
        <v>57</v>
      </c>
      <c r="C32" s="43">
        <f aca="true" t="shared" si="31" ref="C32:AG32">IF(C115="",C$81,C115)</f>
        <v>42.91</v>
      </c>
      <c r="D32" s="49">
        <f t="shared" si="31"/>
        <v>27.68</v>
      </c>
      <c r="E32" s="49">
        <f t="shared" si="31"/>
        <v>0</v>
      </c>
      <c r="F32" s="49">
        <f t="shared" si="31"/>
        <v>47.58</v>
      </c>
      <c r="G32" s="49">
        <f t="shared" si="31"/>
        <v>46.13</v>
      </c>
      <c r="H32" s="49">
        <f t="shared" si="31"/>
        <v>47.23</v>
      </c>
      <c r="I32" s="49">
        <f t="shared" si="31"/>
        <v>40.04</v>
      </c>
      <c r="J32" s="49">
        <f t="shared" si="31"/>
        <v>19.68</v>
      </c>
      <c r="K32" s="49">
        <f t="shared" si="31"/>
        <v>39.38</v>
      </c>
      <c r="L32" s="49">
        <f t="shared" si="31"/>
        <v>22.74</v>
      </c>
      <c r="M32" s="49">
        <f t="shared" si="31"/>
        <v>46.04</v>
      </c>
      <c r="N32" s="49">
        <f t="shared" si="31"/>
        <v>39.96</v>
      </c>
      <c r="O32" s="49">
        <f t="shared" si="31"/>
        <v>48.42</v>
      </c>
      <c r="P32" s="49">
        <f t="shared" si="31"/>
        <v>49.15</v>
      </c>
      <c r="Q32" s="49">
        <f t="shared" si="31"/>
        <v>47.51</v>
      </c>
      <c r="R32" s="49">
        <f t="shared" si="31"/>
        <v>29.02</v>
      </c>
      <c r="S32" s="49">
        <f t="shared" si="31"/>
        <v>28.609978490872916</v>
      </c>
      <c r="T32" s="49">
        <f t="shared" si="31"/>
        <v>25.585271118447963</v>
      </c>
      <c r="U32" s="49">
        <f t="shared" si="31"/>
        <v>24.587640925740097</v>
      </c>
      <c r="V32" s="49">
        <f t="shared" si="31"/>
        <v>25.064844121395865</v>
      </c>
      <c r="W32" s="49">
        <f t="shared" si="31"/>
        <v>0</v>
      </c>
      <c r="X32" s="49">
        <f t="shared" si="31"/>
        <v>41.848625487305284</v>
      </c>
      <c r="Y32" s="49">
        <f t="shared" si="31"/>
        <v>37.27943236525736</v>
      </c>
      <c r="Z32" s="49">
        <f t="shared" si="31"/>
        <v>37.39436469776393</v>
      </c>
      <c r="AA32" s="49">
        <f t="shared" si="31"/>
        <v>41.041359914856805</v>
      </c>
      <c r="AB32" s="49">
        <f t="shared" si="31"/>
        <v>32.47910556177875</v>
      </c>
      <c r="AC32" s="49">
        <f t="shared" si="31"/>
        <v>0</v>
      </c>
      <c r="AD32" s="49">
        <f t="shared" si="31"/>
        <v>41.909888605735375</v>
      </c>
      <c r="AE32" s="49">
        <f t="shared" si="31"/>
        <v>0</v>
      </c>
      <c r="AF32" s="49">
        <f t="shared" si="31"/>
        <v>26.383303953602713</v>
      </c>
      <c r="AG32" s="49">
        <f t="shared" si="31"/>
        <v>0</v>
      </c>
    </row>
    <row r="33" spans="1:33" ht="12.75">
      <c r="A33" s="58">
        <f t="shared" si="0"/>
        <v>1201.1900000000005</v>
      </c>
      <c r="B33" s="52" t="s">
        <v>35</v>
      </c>
      <c r="C33" s="45">
        <f aca="true" t="shared" si="32" ref="C33:AG33">IF(C116="",C$81,C116)</f>
        <v>47.24</v>
      </c>
      <c r="D33" s="48">
        <f t="shared" si="32"/>
        <v>24.55</v>
      </c>
      <c r="E33" s="48">
        <f t="shared" si="32"/>
        <v>0</v>
      </c>
      <c r="F33" s="48">
        <f t="shared" si="32"/>
        <v>43.39</v>
      </c>
      <c r="G33" s="48">
        <f t="shared" si="32"/>
        <v>47.18</v>
      </c>
      <c r="H33" s="48">
        <f t="shared" si="32"/>
        <v>17.43</v>
      </c>
      <c r="I33" s="48">
        <f t="shared" si="32"/>
        <v>46.38</v>
      </c>
      <c r="J33" s="48">
        <f t="shared" si="32"/>
        <v>43.41</v>
      </c>
      <c r="K33" s="48">
        <f t="shared" si="32"/>
        <v>28.28</v>
      </c>
      <c r="L33" s="48">
        <f t="shared" si="32"/>
        <v>49.42</v>
      </c>
      <c r="M33" s="48">
        <f t="shared" si="32"/>
        <v>22.56</v>
      </c>
      <c r="N33" s="48">
        <f t="shared" si="32"/>
        <v>49.65</v>
      </c>
      <c r="O33" s="48">
        <f t="shared" si="32"/>
        <v>49.31</v>
      </c>
      <c r="P33" s="48">
        <f t="shared" si="32"/>
        <v>20.92</v>
      </c>
      <c r="Q33" s="48">
        <f t="shared" si="32"/>
        <v>49.95</v>
      </c>
      <c r="R33" s="48">
        <f t="shared" si="32"/>
        <v>43.26</v>
      </c>
      <c r="S33" s="48">
        <f t="shared" si="32"/>
        <v>42.18</v>
      </c>
      <c r="T33" s="48">
        <f t="shared" si="32"/>
        <v>49.97</v>
      </c>
      <c r="U33" s="48">
        <f t="shared" si="32"/>
        <v>44.56</v>
      </c>
      <c r="V33" s="48">
        <f t="shared" si="32"/>
        <v>49.35</v>
      </c>
      <c r="W33" s="48">
        <f t="shared" si="32"/>
        <v>49.97</v>
      </c>
      <c r="X33" s="48">
        <f t="shared" si="32"/>
        <v>49.92</v>
      </c>
      <c r="Y33" s="48">
        <f t="shared" si="32"/>
        <v>47.94</v>
      </c>
      <c r="Z33" s="48">
        <f t="shared" si="32"/>
        <v>46.37</v>
      </c>
      <c r="AA33" s="48">
        <f t="shared" si="32"/>
        <v>46.3</v>
      </c>
      <c r="AB33" s="48">
        <f t="shared" si="32"/>
        <v>41.77</v>
      </c>
      <c r="AC33" s="48">
        <f t="shared" si="32"/>
        <v>13.38</v>
      </c>
      <c r="AD33" s="48">
        <f t="shared" si="32"/>
        <v>48.33</v>
      </c>
      <c r="AE33" s="48">
        <f t="shared" si="32"/>
        <v>23.16</v>
      </c>
      <c r="AF33" s="48">
        <f t="shared" si="32"/>
        <v>43.18</v>
      </c>
      <c r="AG33" s="48">
        <f t="shared" si="32"/>
        <v>21.88</v>
      </c>
    </row>
    <row r="34" spans="1:33" ht="12.75">
      <c r="A34" s="58">
        <f aca="true" t="shared" si="33" ref="A34:A65">SUM(C34:AG34)</f>
        <v>1340.89</v>
      </c>
      <c r="B34" s="53" t="s">
        <v>18</v>
      </c>
      <c r="C34" s="43">
        <f aca="true" t="shared" si="34" ref="C34:AG34">IF(C117="",C$81,C117)</f>
        <v>49.01</v>
      </c>
      <c r="D34" s="49">
        <f t="shared" si="34"/>
        <v>45.07</v>
      </c>
      <c r="E34" s="49">
        <f t="shared" si="34"/>
        <v>1.83</v>
      </c>
      <c r="F34" s="49">
        <f t="shared" si="34"/>
        <v>44.72</v>
      </c>
      <c r="G34" s="49">
        <f t="shared" si="34"/>
        <v>45.15</v>
      </c>
      <c r="H34" s="49">
        <f t="shared" si="34"/>
        <v>43.91</v>
      </c>
      <c r="I34" s="49">
        <f t="shared" si="34"/>
        <v>41.89</v>
      </c>
      <c r="J34" s="49">
        <f t="shared" si="34"/>
        <v>45.43</v>
      </c>
      <c r="K34" s="49">
        <f t="shared" si="34"/>
        <v>40.32</v>
      </c>
      <c r="L34" s="49">
        <f t="shared" si="34"/>
        <v>42.5</v>
      </c>
      <c r="M34" s="49">
        <f t="shared" si="34"/>
        <v>46.01</v>
      </c>
      <c r="N34" s="49">
        <f t="shared" si="34"/>
        <v>46.78</v>
      </c>
      <c r="O34" s="49">
        <f t="shared" si="34"/>
        <v>49.54</v>
      </c>
      <c r="P34" s="49">
        <f t="shared" si="34"/>
        <v>47.37</v>
      </c>
      <c r="Q34" s="49">
        <f t="shared" si="34"/>
        <v>43.09</v>
      </c>
      <c r="R34" s="49">
        <f t="shared" si="34"/>
        <v>46.22</v>
      </c>
      <c r="S34" s="49">
        <f t="shared" si="34"/>
        <v>44.29</v>
      </c>
      <c r="T34" s="49">
        <f t="shared" si="34"/>
        <v>47.74</v>
      </c>
      <c r="U34" s="49">
        <f t="shared" si="34"/>
        <v>37.41</v>
      </c>
      <c r="V34" s="49">
        <f t="shared" si="34"/>
        <v>48.41</v>
      </c>
      <c r="W34" s="49">
        <f t="shared" si="34"/>
        <v>22.67</v>
      </c>
      <c r="X34" s="49">
        <f t="shared" si="34"/>
        <v>49.94</v>
      </c>
      <c r="Y34" s="49">
        <f t="shared" si="34"/>
        <v>46.25</v>
      </c>
      <c r="Z34" s="49">
        <f t="shared" si="34"/>
        <v>48.56</v>
      </c>
      <c r="AA34" s="49">
        <f t="shared" si="34"/>
        <v>48.03</v>
      </c>
      <c r="AB34" s="49">
        <f t="shared" si="34"/>
        <v>40.34</v>
      </c>
      <c r="AC34" s="49">
        <f t="shared" si="34"/>
        <v>39.38</v>
      </c>
      <c r="AD34" s="49">
        <f t="shared" si="34"/>
        <v>48.72</v>
      </c>
      <c r="AE34" s="49">
        <f t="shared" si="34"/>
        <v>48.71</v>
      </c>
      <c r="AF34" s="49">
        <f t="shared" si="34"/>
        <v>46.71</v>
      </c>
      <c r="AG34" s="49">
        <f t="shared" si="34"/>
        <v>44.89</v>
      </c>
    </row>
    <row r="35" spans="1:33" ht="12.75">
      <c r="A35" s="58">
        <f t="shared" si="33"/>
        <v>1232.25</v>
      </c>
      <c r="B35" s="52" t="s">
        <v>53</v>
      </c>
      <c r="C35" s="45">
        <f aca="true" t="shared" si="35" ref="C35:AG35">IF(C118="",C$81,C118)</f>
        <v>44.9</v>
      </c>
      <c r="D35" s="48">
        <f t="shared" si="35"/>
        <v>39.73</v>
      </c>
      <c r="E35" s="48">
        <f t="shared" si="35"/>
        <v>0.240000000000002</v>
      </c>
      <c r="F35" s="48">
        <f t="shared" si="35"/>
        <v>49.84</v>
      </c>
      <c r="G35" s="48">
        <f t="shared" si="35"/>
        <v>48.95</v>
      </c>
      <c r="H35" s="48">
        <f t="shared" si="35"/>
        <v>15.12</v>
      </c>
      <c r="I35" s="48">
        <f t="shared" si="35"/>
        <v>43.6</v>
      </c>
      <c r="J35" s="48">
        <f t="shared" si="35"/>
        <v>38.4</v>
      </c>
      <c r="K35" s="48">
        <f t="shared" si="35"/>
        <v>30.66</v>
      </c>
      <c r="L35" s="48">
        <f t="shared" si="35"/>
        <v>39.39</v>
      </c>
      <c r="M35" s="48">
        <f t="shared" si="35"/>
        <v>45.84</v>
      </c>
      <c r="N35" s="48">
        <f t="shared" si="35"/>
        <v>48.17</v>
      </c>
      <c r="O35" s="48">
        <f t="shared" si="35"/>
        <v>47.09</v>
      </c>
      <c r="P35" s="48">
        <f t="shared" si="35"/>
        <v>20.43</v>
      </c>
      <c r="Q35" s="48">
        <f t="shared" si="35"/>
        <v>22.11</v>
      </c>
      <c r="R35" s="48">
        <f t="shared" si="35"/>
        <v>32.98</v>
      </c>
      <c r="S35" s="48">
        <f t="shared" si="35"/>
        <v>47.68</v>
      </c>
      <c r="T35" s="48">
        <f t="shared" si="35"/>
        <v>49.53</v>
      </c>
      <c r="U35" s="48">
        <f t="shared" si="35"/>
        <v>43.41</v>
      </c>
      <c r="V35" s="48">
        <f t="shared" si="35"/>
        <v>45.06</v>
      </c>
      <c r="W35" s="48">
        <f t="shared" si="35"/>
        <v>24.4</v>
      </c>
      <c r="X35" s="48">
        <f t="shared" si="35"/>
        <v>45.67</v>
      </c>
      <c r="Y35" s="48">
        <f t="shared" si="35"/>
        <v>48.47</v>
      </c>
      <c r="Z35" s="48">
        <f t="shared" si="35"/>
        <v>43.95</v>
      </c>
      <c r="AA35" s="48">
        <f t="shared" si="35"/>
        <v>46.7</v>
      </c>
      <c r="AB35" s="48">
        <f t="shared" si="35"/>
        <v>43.91</v>
      </c>
      <c r="AC35" s="48">
        <f t="shared" si="35"/>
        <v>38.96</v>
      </c>
      <c r="AD35" s="48">
        <f t="shared" si="35"/>
        <v>47.17</v>
      </c>
      <c r="AE35" s="48">
        <f t="shared" si="35"/>
        <v>48.5</v>
      </c>
      <c r="AF35" s="48">
        <f t="shared" si="35"/>
        <v>42.98</v>
      </c>
      <c r="AG35" s="48">
        <f t="shared" si="35"/>
        <v>48.41</v>
      </c>
    </row>
    <row r="36" spans="1:33" ht="12.75">
      <c r="A36" s="58">
        <f t="shared" si="33"/>
        <v>684.9804255374615</v>
      </c>
      <c r="B36" s="53" t="s">
        <v>113</v>
      </c>
      <c r="C36" s="43">
        <f aca="true" t="shared" si="36" ref="C36:AG36">IF(C119="",C$81,C119)</f>
        <v>41.34087602529803</v>
      </c>
      <c r="D36" s="49">
        <f t="shared" si="36"/>
        <v>11.951133344355071</v>
      </c>
      <c r="E36" s="49">
        <f t="shared" si="36"/>
        <v>0</v>
      </c>
      <c r="F36" s="49">
        <f t="shared" si="36"/>
        <v>36.77865582355636</v>
      </c>
      <c r="G36" s="49">
        <f t="shared" si="36"/>
        <v>11.849659731113682</v>
      </c>
      <c r="H36" s="49">
        <f t="shared" si="36"/>
        <v>0</v>
      </c>
      <c r="I36" s="49">
        <f t="shared" si="36"/>
        <v>16.50191808961613</v>
      </c>
      <c r="J36" s="49">
        <f t="shared" si="36"/>
        <v>16.605121992291828</v>
      </c>
      <c r="K36" s="49">
        <f t="shared" si="36"/>
        <v>17.369977971690318</v>
      </c>
      <c r="L36" s="49">
        <f t="shared" si="36"/>
        <v>9.270010373367992</v>
      </c>
      <c r="M36" s="49">
        <f t="shared" si="36"/>
        <v>0.5826673585117064</v>
      </c>
      <c r="N36" s="49">
        <f t="shared" si="36"/>
        <v>38.97732559226862</v>
      </c>
      <c r="O36" s="49">
        <f t="shared" si="36"/>
        <v>37.56911693595089</v>
      </c>
      <c r="P36" s="49">
        <f t="shared" si="36"/>
        <v>0</v>
      </c>
      <c r="Q36" s="49">
        <f t="shared" si="36"/>
        <v>4.5635211752699405</v>
      </c>
      <c r="R36" s="49">
        <f t="shared" si="36"/>
        <v>19.67904843174038</v>
      </c>
      <c r="S36" s="49">
        <f t="shared" si="36"/>
        <v>28.609978490872916</v>
      </c>
      <c r="T36" s="49">
        <f t="shared" si="36"/>
        <v>25.585271118447963</v>
      </c>
      <c r="U36" s="49">
        <f t="shared" si="36"/>
        <v>24.587640925740097</v>
      </c>
      <c r="V36" s="49">
        <f t="shared" si="36"/>
        <v>25.064844121395865</v>
      </c>
      <c r="W36" s="49">
        <f t="shared" si="36"/>
        <v>49.02</v>
      </c>
      <c r="X36" s="49">
        <f t="shared" si="36"/>
        <v>49.08</v>
      </c>
      <c r="Y36" s="49">
        <f t="shared" si="36"/>
        <v>39.99</v>
      </c>
      <c r="Z36" s="49">
        <f t="shared" si="36"/>
        <v>38.19</v>
      </c>
      <c r="AA36" s="49">
        <f t="shared" si="36"/>
        <v>41.041359914856805</v>
      </c>
      <c r="AB36" s="49">
        <f t="shared" si="36"/>
        <v>32.47910556177875</v>
      </c>
      <c r="AC36" s="49">
        <f t="shared" si="36"/>
        <v>0</v>
      </c>
      <c r="AD36" s="49">
        <f t="shared" si="36"/>
        <v>41.909888605735375</v>
      </c>
      <c r="AE36" s="49">
        <f t="shared" si="36"/>
        <v>0</v>
      </c>
      <c r="AF36" s="49">
        <f t="shared" si="36"/>
        <v>26.383303953602713</v>
      </c>
      <c r="AG36" s="49">
        <f t="shared" si="36"/>
        <v>0</v>
      </c>
    </row>
    <row r="37" spans="1:33" ht="12.75">
      <c r="A37" s="58">
        <f t="shared" si="33"/>
        <v>697.2879404903256</v>
      </c>
      <c r="B37" s="52" t="s">
        <v>112</v>
      </c>
      <c r="C37" s="45">
        <f aca="true" t="shared" si="37" ref="C37:AG37">IF(C120="",C$81,C120)</f>
        <v>41.34087602529803</v>
      </c>
      <c r="D37" s="48">
        <f t="shared" si="37"/>
        <v>11.951133344355071</v>
      </c>
      <c r="E37" s="48">
        <f t="shared" si="37"/>
        <v>0</v>
      </c>
      <c r="F37" s="48">
        <f t="shared" si="37"/>
        <v>36.77865582355636</v>
      </c>
      <c r="G37" s="48">
        <f t="shared" si="37"/>
        <v>11.849659731113682</v>
      </c>
      <c r="H37" s="48">
        <f t="shared" si="37"/>
        <v>0</v>
      </c>
      <c r="I37" s="48">
        <f t="shared" si="37"/>
        <v>16.50191808961613</v>
      </c>
      <c r="J37" s="48">
        <f t="shared" si="37"/>
        <v>16.605121992291828</v>
      </c>
      <c r="K37" s="48">
        <f t="shared" si="37"/>
        <v>17.369977971690318</v>
      </c>
      <c r="L37" s="48">
        <f t="shared" si="37"/>
        <v>9.270010373367992</v>
      </c>
      <c r="M37" s="48">
        <f t="shared" si="37"/>
        <v>0.5826673585117064</v>
      </c>
      <c r="N37" s="48">
        <f t="shared" si="37"/>
        <v>38.97732559226862</v>
      </c>
      <c r="O37" s="48">
        <f t="shared" si="37"/>
        <v>37.56911693595089</v>
      </c>
      <c r="P37" s="48">
        <f t="shared" si="37"/>
        <v>0</v>
      </c>
      <c r="Q37" s="48">
        <f t="shared" si="37"/>
        <v>4.5635211752699405</v>
      </c>
      <c r="R37" s="48">
        <f t="shared" si="37"/>
        <v>19.67904843174038</v>
      </c>
      <c r="S37" s="48">
        <f t="shared" si="37"/>
        <v>28.609978490872916</v>
      </c>
      <c r="T37" s="48">
        <f t="shared" si="37"/>
        <v>25.585271118447963</v>
      </c>
      <c r="U37" s="48">
        <f t="shared" si="37"/>
        <v>46.72</v>
      </c>
      <c r="V37" s="48">
        <f t="shared" si="37"/>
        <v>43.67</v>
      </c>
      <c r="W37" s="48">
        <f t="shared" si="37"/>
        <v>20.57</v>
      </c>
      <c r="X37" s="48">
        <f t="shared" si="37"/>
        <v>46.06</v>
      </c>
      <c r="Y37" s="48">
        <f t="shared" si="37"/>
        <v>43.74</v>
      </c>
      <c r="Z37" s="48">
        <f t="shared" si="37"/>
        <v>37.48</v>
      </c>
      <c r="AA37" s="48">
        <f t="shared" si="37"/>
        <v>41.041359914856805</v>
      </c>
      <c r="AB37" s="48">
        <f t="shared" si="37"/>
        <v>32.47910556177875</v>
      </c>
      <c r="AC37" s="48">
        <f t="shared" si="37"/>
        <v>0</v>
      </c>
      <c r="AD37" s="48">
        <f t="shared" si="37"/>
        <v>41.909888605735375</v>
      </c>
      <c r="AE37" s="48">
        <f t="shared" si="37"/>
        <v>0</v>
      </c>
      <c r="AF37" s="48">
        <f t="shared" si="37"/>
        <v>26.383303953602713</v>
      </c>
      <c r="AG37" s="48">
        <f t="shared" si="37"/>
        <v>0</v>
      </c>
    </row>
    <row r="38" spans="1:33" ht="12.75">
      <c r="A38" s="58">
        <f t="shared" si="33"/>
        <v>703.3525231634651</v>
      </c>
      <c r="B38" s="53" t="s">
        <v>44</v>
      </c>
      <c r="C38" s="43">
        <f aca="true" t="shared" si="38" ref="C38:AG38">IF(C121="",C$81,C121)</f>
        <v>45.54</v>
      </c>
      <c r="D38" s="49">
        <f t="shared" si="38"/>
        <v>39.3</v>
      </c>
      <c r="E38" s="49">
        <f t="shared" si="38"/>
        <v>7.79</v>
      </c>
      <c r="F38" s="49">
        <f t="shared" si="38"/>
        <v>44.25</v>
      </c>
      <c r="G38" s="49">
        <f t="shared" si="38"/>
        <v>43.17</v>
      </c>
      <c r="H38" s="49">
        <f t="shared" si="38"/>
        <v>0</v>
      </c>
      <c r="I38" s="49">
        <f t="shared" si="38"/>
        <v>16.50191808961613</v>
      </c>
      <c r="J38" s="49">
        <f t="shared" si="38"/>
        <v>16.605121992291828</v>
      </c>
      <c r="K38" s="49">
        <f t="shared" si="38"/>
        <v>17.369977971690318</v>
      </c>
      <c r="L38" s="49">
        <f t="shared" si="38"/>
        <v>9.270010373367992</v>
      </c>
      <c r="M38" s="49">
        <f t="shared" si="38"/>
        <v>0.5826673585117064</v>
      </c>
      <c r="N38" s="49">
        <f t="shared" si="38"/>
        <v>38.97732559226862</v>
      </c>
      <c r="O38" s="49">
        <f t="shared" si="38"/>
        <v>37.56911693595089</v>
      </c>
      <c r="P38" s="49">
        <f t="shared" si="38"/>
        <v>0</v>
      </c>
      <c r="Q38" s="49">
        <f t="shared" si="38"/>
        <v>4.5635211752699405</v>
      </c>
      <c r="R38" s="49">
        <f t="shared" si="38"/>
        <v>19.67904843174038</v>
      </c>
      <c r="S38" s="49">
        <f t="shared" si="38"/>
        <v>28.609978490872916</v>
      </c>
      <c r="T38" s="49">
        <f t="shared" si="38"/>
        <v>25.585271118447963</v>
      </c>
      <c r="U38" s="49">
        <f t="shared" si="38"/>
        <v>24.587640925740097</v>
      </c>
      <c r="V38" s="49">
        <f t="shared" si="38"/>
        <v>25.064844121395865</v>
      </c>
      <c r="W38" s="49">
        <f t="shared" si="38"/>
        <v>0</v>
      </c>
      <c r="X38" s="49">
        <f t="shared" si="38"/>
        <v>41.848625487305284</v>
      </c>
      <c r="Y38" s="49">
        <f t="shared" si="38"/>
        <v>37.27943236525736</v>
      </c>
      <c r="Z38" s="49">
        <f t="shared" si="38"/>
        <v>37.39436469776393</v>
      </c>
      <c r="AA38" s="49">
        <f t="shared" si="38"/>
        <v>41.041359914856805</v>
      </c>
      <c r="AB38" s="49">
        <f t="shared" si="38"/>
        <v>32.47910556177875</v>
      </c>
      <c r="AC38" s="49">
        <f t="shared" si="38"/>
        <v>0</v>
      </c>
      <c r="AD38" s="49">
        <f t="shared" si="38"/>
        <v>41.909888605735375</v>
      </c>
      <c r="AE38" s="49">
        <f t="shared" si="38"/>
        <v>0</v>
      </c>
      <c r="AF38" s="49">
        <f t="shared" si="38"/>
        <v>26.383303953602713</v>
      </c>
      <c r="AG38" s="49">
        <f t="shared" si="38"/>
        <v>0</v>
      </c>
    </row>
    <row r="39" spans="1:33" ht="12.75">
      <c r="A39" s="58">
        <f t="shared" si="33"/>
        <v>1301.9899999999996</v>
      </c>
      <c r="B39" s="52" t="s">
        <v>13</v>
      </c>
      <c r="C39" s="45">
        <f aca="true" t="shared" si="39" ref="C39:AG39">IF(C122="",C$81,C122)</f>
        <v>49.34</v>
      </c>
      <c r="D39" s="48">
        <f t="shared" si="39"/>
        <v>45.59</v>
      </c>
      <c r="E39" s="48">
        <f t="shared" si="39"/>
        <v>0.759999999999998</v>
      </c>
      <c r="F39" s="48">
        <f t="shared" si="39"/>
        <v>48.87</v>
      </c>
      <c r="G39" s="48">
        <f t="shared" si="39"/>
        <v>44.47</v>
      </c>
      <c r="H39" s="48">
        <f t="shared" si="39"/>
        <v>44.54</v>
      </c>
      <c r="I39" s="48">
        <f t="shared" si="39"/>
        <v>39.44</v>
      </c>
      <c r="J39" s="48">
        <f t="shared" si="39"/>
        <v>46.07</v>
      </c>
      <c r="K39" s="48">
        <f t="shared" si="39"/>
        <v>39.45</v>
      </c>
      <c r="L39" s="48">
        <f t="shared" si="39"/>
        <v>41.08</v>
      </c>
      <c r="M39" s="48">
        <f t="shared" si="39"/>
        <v>45.43</v>
      </c>
      <c r="N39" s="48">
        <f t="shared" si="39"/>
        <v>47.22</v>
      </c>
      <c r="O39" s="48">
        <f t="shared" si="39"/>
        <v>47.58</v>
      </c>
      <c r="P39" s="48">
        <f t="shared" si="39"/>
        <v>15.99</v>
      </c>
      <c r="Q39" s="48">
        <f t="shared" si="39"/>
        <v>45.48</v>
      </c>
      <c r="R39" s="48">
        <f t="shared" si="39"/>
        <v>40.04</v>
      </c>
      <c r="S39" s="48">
        <f t="shared" si="39"/>
        <v>49.4</v>
      </c>
      <c r="T39" s="48">
        <f t="shared" si="39"/>
        <v>48.65</v>
      </c>
      <c r="U39" s="48">
        <f t="shared" si="39"/>
        <v>44.43</v>
      </c>
      <c r="V39" s="48">
        <f t="shared" si="39"/>
        <v>45.54</v>
      </c>
      <c r="W39" s="48">
        <f t="shared" si="39"/>
        <v>23.74</v>
      </c>
      <c r="X39" s="48">
        <f t="shared" si="39"/>
        <v>48.43</v>
      </c>
      <c r="Y39" s="48">
        <f t="shared" si="39"/>
        <v>46.79</v>
      </c>
      <c r="Z39" s="48">
        <f t="shared" si="39"/>
        <v>49.82</v>
      </c>
      <c r="AA39" s="48">
        <f t="shared" si="39"/>
        <v>49.74</v>
      </c>
      <c r="AB39" s="48">
        <f t="shared" si="39"/>
        <v>42.59</v>
      </c>
      <c r="AC39" s="48">
        <f t="shared" si="39"/>
        <v>41.17</v>
      </c>
      <c r="AD39" s="48">
        <f t="shared" si="39"/>
        <v>49.5</v>
      </c>
      <c r="AE39" s="48">
        <f t="shared" si="39"/>
        <v>49.61</v>
      </c>
      <c r="AF39" s="48">
        <f t="shared" si="39"/>
        <v>48.62</v>
      </c>
      <c r="AG39" s="48">
        <f t="shared" si="39"/>
        <v>22.61</v>
      </c>
    </row>
    <row r="40" spans="1:33" ht="12.75">
      <c r="A40" s="58">
        <f t="shared" si="33"/>
        <v>992.0736144985367</v>
      </c>
      <c r="B40" s="53" t="s">
        <v>24</v>
      </c>
      <c r="C40" s="43">
        <f aca="true" t="shared" si="40" ref="C40:AG40">IF(C123="",C$81,C123)</f>
        <v>48.09</v>
      </c>
      <c r="D40" s="49">
        <f t="shared" si="40"/>
        <v>34.81</v>
      </c>
      <c r="E40" s="49">
        <f t="shared" si="40"/>
        <v>7.34</v>
      </c>
      <c r="F40" s="49">
        <f t="shared" si="40"/>
        <v>47.51</v>
      </c>
      <c r="G40" s="49">
        <f t="shared" si="40"/>
        <v>40.85</v>
      </c>
      <c r="H40" s="49">
        <f t="shared" si="40"/>
        <v>11.23</v>
      </c>
      <c r="I40" s="49">
        <f t="shared" si="40"/>
        <v>36.7</v>
      </c>
      <c r="J40" s="49">
        <f t="shared" si="40"/>
        <v>49.89</v>
      </c>
      <c r="K40" s="49">
        <f t="shared" si="40"/>
        <v>17.369977971690318</v>
      </c>
      <c r="L40" s="49">
        <f t="shared" si="40"/>
        <v>29.53</v>
      </c>
      <c r="M40" s="49">
        <f t="shared" si="40"/>
        <v>21.68</v>
      </c>
      <c r="N40" s="49">
        <f t="shared" si="40"/>
        <v>49.22</v>
      </c>
      <c r="O40" s="49">
        <f t="shared" si="40"/>
        <v>46.35</v>
      </c>
      <c r="P40" s="49">
        <f t="shared" si="40"/>
        <v>18.58</v>
      </c>
      <c r="Q40" s="49">
        <f t="shared" si="40"/>
        <v>19.07</v>
      </c>
      <c r="R40" s="49">
        <f t="shared" si="40"/>
        <v>49.74</v>
      </c>
      <c r="S40" s="49">
        <f t="shared" si="40"/>
        <v>28.609978490872916</v>
      </c>
      <c r="T40" s="49">
        <f t="shared" si="40"/>
        <v>44.75</v>
      </c>
      <c r="U40" s="49">
        <f t="shared" si="40"/>
        <v>48.89</v>
      </c>
      <c r="V40" s="49">
        <f t="shared" si="40"/>
        <v>47.35</v>
      </c>
      <c r="W40" s="49">
        <f t="shared" si="40"/>
        <v>21.5</v>
      </c>
      <c r="X40" s="49">
        <f t="shared" si="40"/>
        <v>46.17</v>
      </c>
      <c r="Y40" s="49">
        <f t="shared" si="40"/>
        <v>42.73</v>
      </c>
      <c r="Z40" s="49">
        <f t="shared" si="40"/>
        <v>42.3</v>
      </c>
      <c r="AA40" s="49">
        <f t="shared" si="40"/>
        <v>41.041359914856805</v>
      </c>
      <c r="AB40" s="49">
        <f t="shared" si="40"/>
        <v>32.47910556177875</v>
      </c>
      <c r="AC40" s="49">
        <f t="shared" si="40"/>
        <v>0</v>
      </c>
      <c r="AD40" s="49">
        <f t="shared" si="40"/>
        <v>41.909888605735375</v>
      </c>
      <c r="AE40" s="49">
        <f t="shared" si="40"/>
        <v>0</v>
      </c>
      <c r="AF40" s="49">
        <f t="shared" si="40"/>
        <v>26.383303953602713</v>
      </c>
      <c r="AG40" s="49">
        <f t="shared" si="40"/>
        <v>0</v>
      </c>
    </row>
    <row r="41" spans="1:33" ht="12.75">
      <c r="A41" s="58">
        <f t="shared" si="33"/>
        <v>713.4474924512101</v>
      </c>
      <c r="B41" s="52" t="s">
        <v>73</v>
      </c>
      <c r="C41" s="45">
        <f aca="true" t="shared" si="41" ref="C41:AG41">IF(C124="",C$81,C124)</f>
        <v>41.34087602529803</v>
      </c>
      <c r="D41" s="48">
        <f t="shared" si="41"/>
        <v>11.951133344355071</v>
      </c>
      <c r="E41" s="48">
        <f t="shared" si="41"/>
        <v>7.59</v>
      </c>
      <c r="F41" s="48">
        <f t="shared" si="41"/>
        <v>34.84</v>
      </c>
      <c r="G41" s="48">
        <f t="shared" si="41"/>
        <v>35</v>
      </c>
      <c r="H41" s="48">
        <f t="shared" si="41"/>
        <v>44.86</v>
      </c>
      <c r="I41" s="48">
        <f t="shared" si="41"/>
        <v>0</v>
      </c>
      <c r="J41" s="48">
        <f t="shared" si="41"/>
        <v>47.67</v>
      </c>
      <c r="K41" s="48">
        <f t="shared" si="41"/>
        <v>17.369977971690318</v>
      </c>
      <c r="L41" s="48">
        <f t="shared" si="41"/>
        <v>9.270010373367992</v>
      </c>
      <c r="M41" s="48">
        <f t="shared" si="41"/>
        <v>0.5826673585117064</v>
      </c>
      <c r="N41" s="48">
        <f t="shared" si="41"/>
        <v>38.97732559226862</v>
      </c>
      <c r="O41" s="48">
        <f t="shared" si="41"/>
        <v>37.56911693595089</v>
      </c>
      <c r="P41" s="48">
        <f t="shared" si="41"/>
        <v>0</v>
      </c>
      <c r="Q41" s="48">
        <f t="shared" si="41"/>
        <v>4.5635211752699405</v>
      </c>
      <c r="R41" s="48">
        <f t="shared" si="41"/>
        <v>19.67904843174038</v>
      </c>
      <c r="S41" s="48">
        <f t="shared" si="41"/>
        <v>28.609978490872916</v>
      </c>
      <c r="T41" s="48">
        <f t="shared" si="41"/>
        <v>25.585271118447963</v>
      </c>
      <c r="U41" s="48">
        <f t="shared" si="41"/>
        <v>24.587640925740097</v>
      </c>
      <c r="V41" s="48">
        <f t="shared" si="41"/>
        <v>25.064844121395865</v>
      </c>
      <c r="W41" s="48">
        <f t="shared" si="41"/>
        <v>0</v>
      </c>
      <c r="X41" s="48">
        <f t="shared" si="41"/>
        <v>41.848625487305284</v>
      </c>
      <c r="Y41" s="48">
        <f t="shared" si="41"/>
        <v>37.27943236525736</v>
      </c>
      <c r="Z41" s="48">
        <f t="shared" si="41"/>
        <v>37.39436469776393</v>
      </c>
      <c r="AA41" s="48">
        <f t="shared" si="41"/>
        <v>41.041359914856805</v>
      </c>
      <c r="AB41" s="48">
        <f t="shared" si="41"/>
        <v>32.47910556177875</v>
      </c>
      <c r="AC41" s="48">
        <f t="shared" si="41"/>
        <v>0</v>
      </c>
      <c r="AD41" s="48">
        <f t="shared" si="41"/>
        <v>41.909888605735375</v>
      </c>
      <c r="AE41" s="48">
        <f t="shared" si="41"/>
        <v>0</v>
      </c>
      <c r="AF41" s="48">
        <f t="shared" si="41"/>
        <v>26.383303953602713</v>
      </c>
      <c r="AG41" s="48">
        <f t="shared" si="41"/>
        <v>0</v>
      </c>
    </row>
    <row r="42" spans="1:33" ht="12.75">
      <c r="A42" s="58">
        <f t="shared" si="33"/>
        <v>791.2305150557788</v>
      </c>
      <c r="B42" s="53" t="s">
        <v>51</v>
      </c>
      <c r="C42" s="43">
        <f aca="true" t="shared" si="42" ref="C42:AG42">IF(C125="",C$81,C125)</f>
        <v>44.97</v>
      </c>
      <c r="D42" s="49">
        <f t="shared" si="42"/>
        <v>38.02</v>
      </c>
      <c r="E42" s="49">
        <f t="shared" si="42"/>
        <v>7.35</v>
      </c>
      <c r="F42" s="49">
        <f t="shared" si="42"/>
        <v>48.6</v>
      </c>
      <c r="G42" s="49">
        <f t="shared" si="42"/>
        <v>11.849659731113682</v>
      </c>
      <c r="H42" s="49">
        <f t="shared" si="42"/>
        <v>0</v>
      </c>
      <c r="I42" s="49">
        <f t="shared" si="42"/>
        <v>16.50191808961613</v>
      </c>
      <c r="J42" s="49">
        <f t="shared" si="42"/>
        <v>16.605121992291828</v>
      </c>
      <c r="K42" s="49">
        <f t="shared" si="42"/>
        <v>31.82</v>
      </c>
      <c r="L42" s="49">
        <f t="shared" si="42"/>
        <v>37.62</v>
      </c>
      <c r="M42" s="49">
        <f t="shared" si="42"/>
        <v>14.91</v>
      </c>
      <c r="N42" s="49">
        <f t="shared" si="42"/>
        <v>45.34</v>
      </c>
      <c r="O42" s="49">
        <f t="shared" si="42"/>
        <v>39.72</v>
      </c>
      <c r="P42" s="49">
        <f t="shared" si="42"/>
        <v>16.77</v>
      </c>
      <c r="Q42" s="49">
        <f t="shared" si="42"/>
        <v>23.42</v>
      </c>
      <c r="R42" s="49">
        <f t="shared" si="42"/>
        <v>35.55</v>
      </c>
      <c r="S42" s="49">
        <f t="shared" si="42"/>
        <v>28.609978490872916</v>
      </c>
      <c r="T42" s="49">
        <f t="shared" si="42"/>
        <v>25.585271118447963</v>
      </c>
      <c r="U42" s="49">
        <f t="shared" si="42"/>
        <v>24.587640925740097</v>
      </c>
      <c r="V42" s="49">
        <f t="shared" si="42"/>
        <v>25.064844121395865</v>
      </c>
      <c r="W42" s="49">
        <f t="shared" si="42"/>
        <v>0</v>
      </c>
      <c r="X42" s="49">
        <f t="shared" si="42"/>
        <v>41.848625487305284</v>
      </c>
      <c r="Y42" s="49">
        <f t="shared" si="42"/>
        <v>37.27943236525736</v>
      </c>
      <c r="Z42" s="49">
        <f t="shared" si="42"/>
        <v>37.39436469776393</v>
      </c>
      <c r="AA42" s="49">
        <f t="shared" si="42"/>
        <v>41.041359914856805</v>
      </c>
      <c r="AB42" s="49">
        <f t="shared" si="42"/>
        <v>32.47910556177875</v>
      </c>
      <c r="AC42" s="49">
        <f t="shared" si="42"/>
        <v>0</v>
      </c>
      <c r="AD42" s="49">
        <f t="shared" si="42"/>
        <v>41.909888605735375</v>
      </c>
      <c r="AE42" s="49">
        <f t="shared" si="42"/>
        <v>0</v>
      </c>
      <c r="AF42" s="49">
        <f t="shared" si="42"/>
        <v>26.383303953602713</v>
      </c>
      <c r="AG42" s="49">
        <f t="shared" si="42"/>
        <v>0</v>
      </c>
    </row>
    <row r="43" spans="1:33" ht="12.75">
      <c r="A43" s="58">
        <f t="shared" si="33"/>
        <v>656.5921828945786</v>
      </c>
      <c r="B43" s="52" t="s">
        <v>7</v>
      </c>
      <c r="C43" s="45">
        <f aca="true" t="shared" si="43" ref="C43:AG43">IF(C126="",C$81,C126)</f>
        <v>50</v>
      </c>
      <c r="D43" s="48">
        <f t="shared" si="43"/>
        <v>19.87</v>
      </c>
      <c r="E43" s="48">
        <f t="shared" si="43"/>
        <v>6.4</v>
      </c>
      <c r="F43" s="48">
        <f t="shared" si="43"/>
        <v>45.17</v>
      </c>
      <c r="G43" s="48">
        <f t="shared" si="43"/>
        <v>11.849659731113682</v>
      </c>
      <c r="H43" s="48">
        <f t="shared" si="43"/>
        <v>0</v>
      </c>
      <c r="I43" s="48">
        <f t="shared" si="43"/>
        <v>16.50191808961613</v>
      </c>
      <c r="J43" s="48">
        <f t="shared" si="43"/>
        <v>16.605121992291828</v>
      </c>
      <c r="K43" s="48">
        <f t="shared" si="43"/>
        <v>17.369977971690318</v>
      </c>
      <c r="L43" s="48">
        <f t="shared" si="43"/>
        <v>9.270010373367992</v>
      </c>
      <c r="M43" s="48">
        <f t="shared" si="43"/>
        <v>0.5826673585117064</v>
      </c>
      <c r="N43" s="48">
        <f t="shared" si="43"/>
        <v>38.97732559226862</v>
      </c>
      <c r="O43" s="48">
        <f t="shared" si="43"/>
        <v>37.56911693595089</v>
      </c>
      <c r="P43" s="48">
        <f t="shared" si="43"/>
        <v>0</v>
      </c>
      <c r="Q43" s="48">
        <f t="shared" si="43"/>
        <v>4.5635211752699405</v>
      </c>
      <c r="R43" s="48">
        <f t="shared" si="43"/>
        <v>19.67904843174038</v>
      </c>
      <c r="S43" s="48">
        <f t="shared" si="43"/>
        <v>28.609978490872916</v>
      </c>
      <c r="T43" s="48">
        <f t="shared" si="43"/>
        <v>25.585271118447963</v>
      </c>
      <c r="U43" s="48">
        <f t="shared" si="43"/>
        <v>24.587640925740097</v>
      </c>
      <c r="V43" s="48">
        <f t="shared" si="43"/>
        <v>25.064844121395865</v>
      </c>
      <c r="W43" s="48">
        <f t="shared" si="43"/>
        <v>0</v>
      </c>
      <c r="X43" s="48">
        <f t="shared" si="43"/>
        <v>41.848625487305284</v>
      </c>
      <c r="Y43" s="48">
        <f t="shared" si="43"/>
        <v>37.27943236525736</v>
      </c>
      <c r="Z43" s="48">
        <f t="shared" si="43"/>
        <v>37.39436469776393</v>
      </c>
      <c r="AA43" s="48">
        <f t="shared" si="43"/>
        <v>41.041359914856805</v>
      </c>
      <c r="AB43" s="48">
        <f t="shared" si="43"/>
        <v>32.47910556177875</v>
      </c>
      <c r="AC43" s="48">
        <f t="shared" si="43"/>
        <v>0</v>
      </c>
      <c r="AD43" s="48">
        <f t="shared" si="43"/>
        <v>41.909888605735375</v>
      </c>
      <c r="AE43" s="48">
        <f t="shared" si="43"/>
        <v>0</v>
      </c>
      <c r="AF43" s="48">
        <f t="shared" si="43"/>
        <v>26.383303953602713</v>
      </c>
      <c r="AG43" s="48">
        <f t="shared" si="43"/>
        <v>0</v>
      </c>
    </row>
    <row r="44" spans="1:33" ht="12.75">
      <c r="A44" s="58">
        <f t="shared" si="33"/>
        <v>1161.5804654766353</v>
      </c>
      <c r="B44" s="53" t="s">
        <v>45</v>
      </c>
      <c r="C44" s="43">
        <f aca="true" t="shared" si="44" ref="C44:AG44">IF(C127="",C$81,C127)</f>
        <v>45.46</v>
      </c>
      <c r="D44" s="49">
        <f t="shared" si="44"/>
        <v>23.63</v>
      </c>
      <c r="E44" s="49">
        <f t="shared" si="44"/>
        <v>1.48</v>
      </c>
      <c r="F44" s="49">
        <f t="shared" si="44"/>
        <v>49.2</v>
      </c>
      <c r="G44" s="49">
        <f t="shared" si="44"/>
        <v>48.76</v>
      </c>
      <c r="H44" s="49">
        <f t="shared" si="44"/>
        <v>45.67</v>
      </c>
      <c r="I44" s="49">
        <f t="shared" si="44"/>
        <v>40.19</v>
      </c>
      <c r="J44" s="49">
        <f t="shared" si="44"/>
        <v>22.29</v>
      </c>
      <c r="K44" s="49">
        <f t="shared" si="44"/>
        <v>38.48</v>
      </c>
      <c r="L44" s="49">
        <f t="shared" si="44"/>
        <v>32.4</v>
      </c>
      <c r="M44" s="49">
        <f t="shared" si="44"/>
        <v>49.16</v>
      </c>
      <c r="N44" s="49">
        <f t="shared" si="44"/>
        <v>43.52</v>
      </c>
      <c r="O44" s="49">
        <f t="shared" si="44"/>
        <v>46.38</v>
      </c>
      <c r="P44" s="49">
        <f t="shared" si="44"/>
        <v>18.27</v>
      </c>
      <c r="Q44" s="49">
        <f t="shared" si="44"/>
        <v>20.37</v>
      </c>
      <c r="R44" s="49">
        <f t="shared" si="44"/>
        <v>43.21</v>
      </c>
      <c r="S44" s="49">
        <f t="shared" si="44"/>
        <v>48.15</v>
      </c>
      <c r="T44" s="49">
        <f t="shared" si="44"/>
        <v>48.89</v>
      </c>
      <c r="U44" s="49">
        <f t="shared" si="44"/>
        <v>46.66</v>
      </c>
      <c r="V44" s="49">
        <f t="shared" si="44"/>
        <v>42.88</v>
      </c>
      <c r="W44" s="49">
        <f t="shared" si="44"/>
        <v>50</v>
      </c>
      <c r="X44" s="49">
        <f t="shared" si="44"/>
        <v>46.04</v>
      </c>
      <c r="Y44" s="49">
        <f t="shared" si="44"/>
        <v>43.93</v>
      </c>
      <c r="Z44" s="49">
        <f t="shared" si="44"/>
        <v>47.17</v>
      </c>
      <c r="AA44" s="49">
        <f t="shared" si="44"/>
        <v>41.041359914856805</v>
      </c>
      <c r="AB44" s="49">
        <f t="shared" si="44"/>
        <v>32.47910556177875</v>
      </c>
      <c r="AC44" s="49">
        <f t="shared" si="44"/>
        <v>12.06</v>
      </c>
      <c r="AD44" s="49">
        <f t="shared" si="44"/>
        <v>49.81</v>
      </c>
      <c r="AE44" s="49">
        <f t="shared" si="44"/>
        <v>19.62</v>
      </c>
      <c r="AF44" s="49">
        <f t="shared" si="44"/>
        <v>43.15</v>
      </c>
      <c r="AG44" s="49">
        <f t="shared" si="44"/>
        <v>21.23</v>
      </c>
    </row>
    <row r="45" spans="1:33" ht="12.75">
      <c r="A45" s="58">
        <f t="shared" si="33"/>
        <v>1186.2498886057354</v>
      </c>
      <c r="B45" s="52" t="s">
        <v>32</v>
      </c>
      <c r="C45" s="45">
        <f aca="true" t="shared" si="45" ref="C45:AG45">IF(C128="",C$81,C128)</f>
        <v>47.43</v>
      </c>
      <c r="D45" s="48">
        <f t="shared" si="45"/>
        <v>38.22</v>
      </c>
      <c r="E45" s="48">
        <f t="shared" si="45"/>
        <v>6.69</v>
      </c>
      <c r="F45" s="48">
        <f t="shared" si="45"/>
        <v>45.3</v>
      </c>
      <c r="G45" s="48">
        <f t="shared" si="45"/>
        <v>47.82</v>
      </c>
      <c r="H45" s="48">
        <f t="shared" si="45"/>
        <v>2.6199999999999903</v>
      </c>
      <c r="I45" s="48">
        <f t="shared" si="45"/>
        <v>42.12</v>
      </c>
      <c r="J45" s="48">
        <f t="shared" si="45"/>
        <v>44.25</v>
      </c>
      <c r="K45" s="48">
        <f t="shared" si="45"/>
        <v>22.6</v>
      </c>
      <c r="L45" s="48">
        <f t="shared" si="45"/>
        <v>47.38</v>
      </c>
      <c r="M45" s="48">
        <f t="shared" si="45"/>
        <v>44.41</v>
      </c>
      <c r="N45" s="48">
        <f t="shared" si="45"/>
        <v>47.53</v>
      </c>
      <c r="O45" s="48">
        <f t="shared" si="45"/>
        <v>48.03</v>
      </c>
      <c r="P45" s="48">
        <f t="shared" si="45"/>
        <v>48.49</v>
      </c>
      <c r="Q45" s="48">
        <f t="shared" si="45"/>
        <v>16.22</v>
      </c>
      <c r="R45" s="48">
        <f t="shared" si="45"/>
        <v>41.65</v>
      </c>
      <c r="S45" s="48">
        <f t="shared" si="45"/>
        <v>42.77</v>
      </c>
      <c r="T45" s="48">
        <f t="shared" si="45"/>
        <v>44.9</v>
      </c>
      <c r="U45" s="48">
        <f t="shared" si="45"/>
        <v>45.47</v>
      </c>
      <c r="V45" s="48">
        <f t="shared" si="45"/>
        <v>48.92</v>
      </c>
      <c r="W45" s="48">
        <f t="shared" si="45"/>
        <v>24.89</v>
      </c>
      <c r="X45" s="48">
        <f t="shared" si="45"/>
        <v>48.22</v>
      </c>
      <c r="Y45" s="48">
        <f t="shared" si="45"/>
        <v>44.76</v>
      </c>
      <c r="Z45" s="48">
        <f t="shared" si="45"/>
        <v>46.36</v>
      </c>
      <c r="AA45" s="48">
        <f t="shared" si="45"/>
        <v>43.37</v>
      </c>
      <c r="AB45" s="48">
        <f t="shared" si="45"/>
        <v>43.79</v>
      </c>
      <c r="AC45" s="48">
        <f t="shared" si="45"/>
        <v>38.41</v>
      </c>
      <c r="AD45" s="48">
        <f t="shared" si="45"/>
        <v>41.909888605735375</v>
      </c>
      <c r="AE45" s="48">
        <f t="shared" si="45"/>
        <v>23.29</v>
      </c>
      <c r="AF45" s="48">
        <f t="shared" si="45"/>
        <v>40.82</v>
      </c>
      <c r="AG45" s="48">
        <f t="shared" si="45"/>
        <v>17.61</v>
      </c>
    </row>
    <row r="46" spans="1:33" ht="12.75">
      <c r="A46" s="58">
        <f t="shared" si="33"/>
        <v>788.4118786311114</v>
      </c>
      <c r="B46" s="53" t="s">
        <v>54</v>
      </c>
      <c r="C46" s="43">
        <f aca="true" t="shared" si="46" ref="C46:AG46">IF(C129="",C$81,C129)</f>
        <v>44.75</v>
      </c>
      <c r="D46" s="49">
        <f t="shared" si="46"/>
        <v>22.76</v>
      </c>
      <c r="E46" s="49">
        <f t="shared" si="46"/>
        <v>5.47</v>
      </c>
      <c r="F46" s="49">
        <f t="shared" si="46"/>
        <v>46.82</v>
      </c>
      <c r="G46" s="49">
        <f t="shared" si="46"/>
        <v>11.849659731113682</v>
      </c>
      <c r="H46" s="49">
        <f t="shared" si="46"/>
        <v>0</v>
      </c>
      <c r="I46" s="49">
        <f t="shared" si="46"/>
        <v>16.50191808961613</v>
      </c>
      <c r="J46" s="49">
        <f t="shared" si="46"/>
        <v>16.605121992291828</v>
      </c>
      <c r="K46" s="49">
        <f t="shared" si="46"/>
        <v>17.369977971690318</v>
      </c>
      <c r="L46" s="49">
        <f t="shared" si="46"/>
        <v>9.270010373367992</v>
      </c>
      <c r="M46" s="49">
        <f t="shared" si="46"/>
        <v>0.5826673585117064</v>
      </c>
      <c r="N46" s="49">
        <f t="shared" si="46"/>
        <v>38.97732559226862</v>
      </c>
      <c r="O46" s="49">
        <f t="shared" si="46"/>
        <v>37.56911693595089</v>
      </c>
      <c r="P46" s="49">
        <f t="shared" si="46"/>
        <v>49.26</v>
      </c>
      <c r="Q46" s="49">
        <f t="shared" si="46"/>
        <v>22.18</v>
      </c>
      <c r="R46" s="49">
        <f t="shared" si="46"/>
        <v>42.52</v>
      </c>
      <c r="S46" s="49">
        <f t="shared" si="46"/>
        <v>46.74</v>
      </c>
      <c r="T46" s="49">
        <f t="shared" si="46"/>
        <v>48.46</v>
      </c>
      <c r="U46" s="49">
        <f t="shared" si="46"/>
        <v>4.55</v>
      </c>
      <c r="V46" s="49">
        <f t="shared" si="46"/>
        <v>47.84</v>
      </c>
      <c r="W46" s="49">
        <f t="shared" si="46"/>
        <v>0</v>
      </c>
      <c r="X46" s="49">
        <f t="shared" si="46"/>
        <v>41.848625487305284</v>
      </c>
      <c r="Y46" s="49">
        <f t="shared" si="46"/>
        <v>37.27943236525736</v>
      </c>
      <c r="Z46" s="49">
        <f t="shared" si="46"/>
        <v>37.39436469776393</v>
      </c>
      <c r="AA46" s="49">
        <f t="shared" si="46"/>
        <v>41.041359914856805</v>
      </c>
      <c r="AB46" s="49">
        <f t="shared" si="46"/>
        <v>32.47910556177875</v>
      </c>
      <c r="AC46" s="49">
        <f t="shared" si="46"/>
        <v>0</v>
      </c>
      <c r="AD46" s="49">
        <f t="shared" si="46"/>
        <v>41.909888605735375</v>
      </c>
      <c r="AE46" s="49">
        <f t="shared" si="46"/>
        <v>0</v>
      </c>
      <c r="AF46" s="49">
        <f t="shared" si="46"/>
        <v>26.383303953602713</v>
      </c>
      <c r="AG46" s="49">
        <f t="shared" si="46"/>
        <v>0</v>
      </c>
    </row>
    <row r="47" spans="1:33" ht="12.75">
      <c r="A47" s="58">
        <f t="shared" si="33"/>
        <v>1057.6836580359736</v>
      </c>
      <c r="B47" s="52" t="s">
        <v>11</v>
      </c>
      <c r="C47" s="45">
        <f aca="true" t="shared" si="47" ref="C47:AG47">IF(C130="",C$81,C130)</f>
        <v>49.53</v>
      </c>
      <c r="D47" s="48">
        <f t="shared" si="47"/>
        <v>40.79</v>
      </c>
      <c r="E47" s="48">
        <f t="shared" si="47"/>
        <v>3.01</v>
      </c>
      <c r="F47" s="48">
        <f t="shared" si="47"/>
        <v>39.9</v>
      </c>
      <c r="G47" s="48">
        <f t="shared" si="47"/>
        <v>49.49</v>
      </c>
      <c r="H47" s="48">
        <f t="shared" si="47"/>
        <v>5.83</v>
      </c>
      <c r="I47" s="48">
        <f t="shared" si="47"/>
        <v>30.31</v>
      </c>
      <c r="J47" s="48">
        <f t="shared" si="47"/>
        <v>33.92</v>
      </c>
      <c r="K47" s="48">
        <f t="shared" si="47"/>
        <v>37.58</v>
      </c>
      <c r="L47" s="48">
        <f t="shared" si="47"/>
        <v>47.13</v>
      </c>
      <c r="M47" s="48">
        <f t="shared" si="47"/>
        <v>39.88</v>
      </c>
      <c r="N47" s="48">
        <f t="shared" si="47"/>
        <v>44.75</v>
      </c>
      <c r="O47" s="48">
        <f t="shared" si="47"/>
        <v>38.26</v>
      </c>
      <c r="P47" s="48">
        <f t="shared" si="47"/>
        <v>44.78</v>
      </c>
      <c r="Q47" s="48">
        <f t="shared" si="47"/>
        <v>42.36</v>
      </c>
      <c r="R47" s="48">
        <f t="shared" si="47"/>
        <v>42.41</v>
      </c>
      <c r="S47" s="48">
        <f t="shared" si="47"/>
        <v>42.95</v>
      </c>
      <c r="T47" s="48">
        <f t="shared" si="47"/>
        <v>49.75</v>
      </c>
      <c r="U47" s="48">
        <f t="shared" si="47"/>
        <v>45.4</v>
      </c>
      <c r="V47" s="48">
        <f t="shared" si="47"/>
        <v>41.77</v>
      </c>
      <c r="W47" s="48">
        <f t="shared" si="47"/>
        <v>18.03</v>
      </c>
      <c r="X47" s="48">
        <f t="shared" si="47"/>
        <v>45.95</v>
      </c>
      <c r="Y47" s="48">
        <f t="shared" si="47"/>
        <v>37.14</v>
      </c>
      <c r="Z47" s="48">
        <f t="shared" si="47"/>
        <v>44.95</v>
      </c>
      <c r="AA47" s="48">
        <f t="shared" si="47"/>
        <v>41.041359914856805</v>
      </c>
      <c r="AB47" s="48">
        <f t="shared" si="47"/>
        <v>32.47910556177875</v>
      </c>
      <c r="AC47" s="48">
        <f t="shared" si="47"/>
        <v>0</v>
      </c>
      <c r="AD47" s="48">
        <f t="shared" si="47"/>
        <v>41.909888605735375</v>
      </c>
      <c r="AE47" s="48">
        <f t="shared" si="47"/>
        <v>0</v>
      </c>
      <c r="AF47" s="48">
        <f t="shared" si="47"/>
        <v>26.383303953602713</v>
      </c>
      <c r="AG47" s="48">
        <f t="shared" si="47"/>
        <v>0</v>
      </c>
    </row>
    <row r="48" spans="1:33" ht="12.75">
      <c r="A48" s="58">
        <f t="shared" si="33"/>
        <v>801.8241401670803</v>
      </c>
      <c r="B48" s="53" t="s">
        <v>86</v>
      </c>
      <c r="C48" s="43">
        <f aca="true" t="shared" si="48" ref="C48:AG48">IF(C131="",C$81,C131)</f>
        <v>41.34087602529803</v>
      </c>
      <c r="D48" s="49">
        <f t="shared" si="48"/>
        <v>11.951133344355071</v>
      </c>
      <c r="E48" s="49">
        <f t="shared" si="48"/>
        <v>0</v>
      </c>
      <c r="F48" s="49">
        <f t="shared" si="48"/>
        <v>36.77865582355636</v>
      </c>
      <c r="G48" s="49">
        <f t="shared" si="48"/>
        <v>11.849659731113682</v>
      </c>
      <c r="H48" s="49">
        <f t="shared" si="48"/>
        <v>0</v>
      </c>
      <c r="I48" s="49">
        <f t="shared" si="48"/>
        <v>36.75</v>
      </c>
      <c r="J48" s="49">
        <f t="shared" si="48"/>
        <v>41.04</v>
      </c>
      <c r="K48" s="49">
        <f t="shared" si="48"/>
        <v>27.1</v>
      </c>
      <c r="L48" s="49">
        <f t="shared" si="48"/>
        <v>0</v>
      </c>
      <c r="M48" s="49">
        <f t="shared" si="48"/>
        <v>15.79</v>
      </c>
      <c r="N48" s="49">
        <f t="shared" si="48"/>
        <v>49.67</v>
      </c>
      <c r="O48" s="49">
        <f t="shared" si="48"/>
        <v>47.13</v>
      </c>
      <c r="P48" s="49">
        <f t="shared" si="48"/>
        <v>40.01</v>
      </c>
      <c r="Q48" s="49">
        <f t="shared" si="48"/>
        <v>45.48</v>
      </c>
      <c r="R48" s="49">
        <f t="shared" si="48"/>
        <v>34.75</v>
      </c>
      <c r="S48" s="49">
        <f t="shared" si="48"/>
        <v>28.609978490872916</v>
      </c>
      <c r="T48" s="49">
        <f t="shared" si="48"/>
        <v>25.585271118447963</v>
      </c>
      <c r="U48" s="49">
        <f t="shared" si="48"/>
        <v>24.587640925740097</v>
      </c>
      <c r="V48" s="49">
        <f t="shared" si="48"/>
        <v>25.064844121395865</v>
      </c>
      <c r="W48" s="49">
        <f t="shared" si="48"/>
        <v>0</v>
      </c>
      <c r="X48" s="49">
        <f t="shared" si="48"/>
        <v>41.848625487305284</v>
      </c>
      <c r="Y48" s="49">
        <f t="shared" si="48"/>
        <v>37.27943236525736</v>
      </c>
      <c r="Z48" s="49">
        <f t="shared" si="48"/>
        <v>37.39436469776393</v>
      </c>
      <c r="AA48" s="49">
        <f t="shared" si="48"/>
        <v>41.041359914856805</v>
      </c>
      <c r="AB48" s="49">
        <f t="shared" si="48"/>
        <v>32.47910556177875</v>
      </c>
      <c r="AC48" s="49">
        <f t="shared" si="48"/>
        <v>0</v>
      </c>
      <c r="AD48" s="49">
        <f t="shared" si="48"/>
        <v>41.909888605735375</v>
      </c>
      <c r="AE48" s="49">
        <f t="shared" si="48"/>
        <v>0</v>
      </c>
      <c r="AF48" s="49">
        <f t="shared" si="48"/>
        <v>26.383303953602713</v>
      </c>
      <c r="AG48" s="49">
        <f t="shared" si="48"/>
        <v>0</v>
      </c>
    </row>
    <row r="49" spans="1:33" ht="12.75">
      <c r="A49" s="58">
        <f t="shared" si="33"/>
        <v>1229.5800000000004</v>
      </c>
      <c r="B49" s="52" t="s">
        <v>26</v>
      </c>
      <c r="C49" s="45">
        <f aca="true" t="shared" si="49" ref="C49:AG49">IF(C132="",C$81,C132)</f>
        <v>47.78</v>
      </c>
      <c r="D49" s="48">
        <f t="shared" si="49"/>
        <v>19.83</v>
      </c>
      <c r="E49" s="48">
        <f t="shared" si="49"/>
        <v>0</v>
      </c>
      <c r="F49" s="48">
        <f t="shared" si="49"/>
        <v>49.63</v>
      </c>
      <c r="G49" s="48">
        <f t="shared" si="49"/>
        <v>43.86</v>
      </c>
      <c r="H49" s="48">
        <f t="shared" si="49"/>
        <v>5.74</v>
      </c>
      <c r="I49" s="48">
        <f t="shared" si="49"/>
        <v>42.32</v>
      </c>
      <c r="J49" s="48">
        <f t="shared" si="49"/>
        <v>32.12</v>
      </c>
      <c r="K49" s="48">
        <f t="shared" si="49"/>
        <v>33.78</v>
      </c>
      <c r="L49" s="48">
        <f t="shared" si="49"/>
        <v>49.41</v>
      </c>
      <c r="M49" s="48">
        <f t="shared" si="49"/>
        <v>16.55</v>
      </c>
      <c r="N49" s="48">
        <f t="shared" si="49"/>
        <v>48.04</v>
      </c>
      <c r="O49" s="48">
        <f t="shared" si="49"/>
        <v>49.24</v>
      </c>
      <c r="P49" s="48">
        <f t="shared" si="49"/>
        <v>49.41</v>
      </c>
      <c r="Q49" s="48">
        <f t="shared" si="49"/>
        <v>42.16</v>
      </c>
      <c r="R49" s="48">
        <f t="shared" si="49"/>
        <v>40.47</v>
      </c>
      <c r="S49" s="48">
        <f t="shared" si="49"/>
        <v>48.6</v>
      </c>
      <c r="T49" s="48">
        <f t="shared" si="49"/>
        <v>46.87</v>
      </c>
      <c r="U49" s="48">
        <f t="shared" si="49"/>
        <v>49.82</v>
      </c>
      <c r="V49" s="48">
        <f t="shared" si="49"/>
        <v>43.72</v>
      </c>
      <c r="W49" s="48">
        <f t="shared" si="49"/>
        <v>49.82</v>
      </c>
      <c r="X49" s="48">
        <f t="shared" si="49"/>
        <v>47.35</v>
      </c>
      <c r="Y49" s="48">
        <f t="shared" si="49"/>
        <v>43.39</v>
      </c>
      <c r="Z49" s="48">
        <f t="shared" si="49"/>
        <v>49.05</v>
      </c>
      <c r="AA49" s="48">
        <f t="shared" si="49"/>
        <v>46.81</v>
      </c>
      <c r="AB49" s="48">
        <f t="shared" si="49"/>
        <v>43.62</v>
      </c>
      <c r="AC49" s="48">
        <f t="shared" si="49"/>
        <v>39.39</v>
      </c>
      <c r="AD49" s="48">
        <f t="shared" si="49"/>
        <v>43.2</v>
      </c>
      <c r="AE49" s="48">
        <f t="shared" si="49"/>
        <v>20.72</v>
      </c>
      <c r="AF49" s="48">
        <f t="shared" si="49"/>
        <v>43.71</v>
      </c>
      <c r="AG49" s="48">
        <f t="shared" si="49"/>
        <v>43.17</v>
      </c>
    </row>
    <row r="50" spans="1:33" ht="12.75">
      <c r="A50" s="58">
        <f t="shared" si="33"/>
        <v>895.4934455925313</v>
      </c>
      <c r="B50" s="53" t="s">
        <v>93</v>
      </c>
      <c r="C50" s="43">
        <f aca="true" t="shared" si="50" ref="C50:AG50">IF(C133="",C$81,C133)</f>
        <v>41.34087602529803</v>
      </c>
      <c r="D50" s="49">
        <f t="shared" si="50"/>
        <v>11.951133344355071</v>
      </c>
      <c r="E50" s="49">
        <f t="shared" si="50"/>
        <v>0</v>
      </c>
      <c r="F50" s="49">
        <f t="shared" si="50"/>
        <v>36.77865582355636</v>
      </c>
      <c r="G50" s="49">
        <f t="shared" si="50"/>
        <v>11.849659731113682</v>
      </c>
      <c r="H50" s="49">
        <f t="shared" si="50"/>
        <v>0</v>
      </c>
      <c r="I50" s="49">
        <f t="shared" si="50"/>
        <v>16.50191808961613</v>
      </c>
      <c r="J50" s="49">
        <f t="shared" si="50"/>
        <v>16.605121992291828</v>
      </c>
      <c r="K50" s="49">
        <f t="shared" si="50"/>
        <v>32.6</v>
      </c>
      <c r="L50" s="49">
        <f t="shared" si="50"/>
        <v>39.38</v>
      </c>
      <c r="M50" s="49">
        <f t="shared" si="50"/>
        <v>37.01</v>
      </c>
      <c r="N50" s="49">
        <f t="shared" si="50"/>
        <v>47.83</v>
      </c>
      <c r="O50" s="49">
        <f t="shared" si="50"/>
        <v>47.63</v>
      </c>
      <c r="P50" s="49">
        <f t="shared" si="50"/>
        <v>18.99</v>
      </c>
      <c r="Q50" s="49">
        <f t="shared" si="50"/>
        <v>42.48</v>
      </c>
      <c r="R50" s="49">
        <f t="shared" si="50"/>
        <v>46.95</v>
      </c>
      <c r="S50" s="49">
        <f t="shared" si="50"/>
        <v>46.57</v>
      </c>
      <c r="T50" s="49">
        <f t="shared" si="50"/>
        <v>48.1</v>
      </c>
      <c r="U50" s="49">
        <f t="shared" si="50"/>
        <v>47.07</v>
      </c>
      <c r="V50" s="49">
        <f t="shared" si="50"/>
        <v>47.52</v>
      </c>
      <c r="W50" s="49">
        <f t="shared" si="50"/>
        <v>0</v>
      </c>
      <c r="X50" s="49">
        <f t="shared" si="50"/>
        <v>41.848625487305284</v>
      </c>
      <c r="Y50" s="49">
        <f t="shared" si="50"/>
        <v>37.27943236525736</v>
      </c>
      <c r="Z50" s="49">
        <f t="shared" si="50"/>
        <v>37.39436469776393</v>
      </c>
      <c r="AA50" s="49">
        <f t="shared" si="50"/>
        <v>41.041359914856805</v>
      </c>
      <c r="AB50" s="49">
        <f t="shared" si="50"/>
        <v>32.47910556177875</v>
      </c>
      <c r="AC50" s="49">
        <f t="shared" si="50"/>
        <v>0</v>
      </c>
      <c r="AD50" s="49">
        <f t="shared" si="50"/>
        <v>41.909888605735375</v>
      </c>
      <c r="AE50" s="49">
        <f t="shared" si="50"/>
        <v>0</v>
      </c>
      <c r="AF50" s="49">
        <f t="shared" si="50"/>
        <v>26.383303953602713</v>
      </c>
      <c r="AG50" s="49">
        <f t="shared" si="50"/>
        <v>0</v>
      </c>
    </row>
    <row r="51" spans="1:33" ht="12.75">
      <c r="A51" s="58">
        <f t="shared" si="33"/>
        <v>1158.1998886057352</v>
      </c>
      <c r="B51" s="52" t="s">
        <v>37</v>
      </c>
      <c r="C51" s="45">
        <f aca="true" t="shared" si="51" ref="C51:AG51">IF(C134="",C$81,C134)</f>
        <v>47.02</v>
      </c>
      <c r="D51" s="48">
        <f t="shared" si="51"/>
        <v>21.46</v>
      </c>
      <c r="E51" s="48">
        <f t="shared" si="51"/>
        <v>0</v>
      </c>
      <c r="F51" s="48">
        <f t="shared" si="51"/>
        <v>46.95</v>
      </c>
      <c r="G51" s="48">
        <f t="shared" si="51"/>
        <v>47.87</v>
      </c>
      <c r="H51" s="48">
        <f t="shared" si="51"/>
        <v>43.1</v>
      </c>
      <c r="I51" s="48">
        <f t="shared" si="51"/>
        <v>32.38</v>
      </c>
      <c r="J51" s="48">
        <f t="shared" si="51"/>
        <v>38.25</v>
      </c>
      <c r="K51" s="48">
        <f t="shared" si="51"/>
        <v>32.09</v>
      </c>
      <c r="L51" s="48">
        <f t="shared" si="51"/>
        <v>49.11</v>
      </c>
      <c r="M51" s="48">
        <f t="shared" si="51"/>
        <v>46.01</v>
      </c>
      <c r="N51" s="48">
        <f t="shared" si="51"/>
        <v>49.34</v>
      </c>
      <c r="O51" s="48">
        <f t="shared" si="51"/>
        <v>46.34</v>
      </c>
      <c r="P51" s="48">
        <f t="shared" si="51"/>
        <v>49.95</v>
      </c>
      <c r="Q51" s="48">
        <f t="shared" si="51"/>
        <v>38.81</v>
      </c>
      <c r="R51" s="48">
        <f t="shared" si="51"/>
        <v>37.25</v>
      </c>
      <c r="S51" s="48">
        <f t="shared" si="51"/>
        <v>43.86</v>
      </c>
      <c r="T51" s="48">
        <f t="shared" si="51"/>
        <v>43.19</v>
      </c>
      <c r="U51" s="48">
        <f t="shared" si="51"/>
        <v>47.06</v>
      </c>
      <c r="V51" s="48">
        <f t="shared" si="51"/>
        <v>32.01</v>
      </c>
      <c r="W51" s="48">
        <f t="shared" si="51"/>
        <v>19.9</v>
      </c>
      <c r="X51" s="48">
        <f t="shared" si="51"/>
        <v>46.16</v>
      </c>
      <c r="Y51" s="48">
        <f t="shared" si="51"/>
        <v>42.23</v>
      </c>
      <c r="Z51" s="48">
        <f t="shared" si="51"/>
        <v>48.09</v>
      </c>
      <c r="AA51" s="48">
        <f t="shared" si="51"/>
        <v>44.94</v>
      </c>
      <c r="AB51" s="48">
        <f t="shared" si="51"/>
        <v>42.79</v>
      </c>
      <c r="AC51" s="48">
        <f t="shared" si="51"/>
        <v>44.4</v>
      </c>
      <c r="AD51" s="48">
        <f t="shared" si="51"/>
        <v>41.909888605735375</v>
      </c>
      <c r="AE51" s="48">
        <f t="shared" si="51"/>
        <v>22.36</v>
      </c>
      <c r="AF51" s="48">
        <f t="shared" si="51"/>
        <v>13.37</v>
      </c>
      <c r="AG51" s="48">
        <f t="shared" si="51"/>
        <v>0</v>
      </c>
    </row>
    <row r="52" spans="1:33" ht="12.75">
      <c r="A52" s="58">
        <f t="shared" si="33"/>
        <v>699.6351134313313</v>
      </c>
      <c r="B52" s="53" t="s">
        <v>111</v>
      </c>
      <c r="C52" s="43">
        <f aca="true" t="shared" si="52" ref="C52:AG52">IF(C135="",C$81,C135)</f>
        <v>41.34087602529803</v>
      </c>
      <c r="D52" s="49">
        <f t="shared" si="52"/>
        <v>11.951133344355071</v>
      </c>
      <c r="E52" s="49">
        <f t="shared" si="52"/>
        <v>0</v>
      </c>
      <c r="F52" s="49">
        <f t="shared" si="52"/>
        <v>36.77865582355636</v>
      </c>
      <c r="G52" s="49">
        <f t="shared" si="52"/>
        <v>11.849659731113682</v>
      </c>
      <c r="H52" s="49">
        <f t="shared" si="52"/>
        <v>0</v>
      </c>
      <c r="I52" s="49">
        <f t="shared" si="52"/>
        <v>16.50191808961613</v>
      </c>
      <c r="J52" s="49">
        <f t="shared" si="52"/>
        <v>16.605121992291828</v>
      </c>
      <c r="K52" s="49">
        <f t="shared" si="52"/>
        <v>17.369977971690318</v>
      </c>
      <c r="L52" s="49">
        <f t="shared" si="52"/>
        <v>9.270010373367992</v>
      </c>
      <c r="M52" s="49">
        <f t="shared" si="52"/>
        <v>0.5826673585117064</v>
      </c>
      <c r="N52" s="49">
        <f t="shared" si="52"/>
        <v>38.97732559226862</v>
      </c>
      <c r="O52" s="49">
        <f t="shared" si="52"/>
        <v>37.56911693595089</v>
      </c>
      <c r="P52" s="49">
        <f t="shared" si="52"/>
        <v>0</v>
      </c>
      <c r="Q52" s="49">
        <f t="shared" si="52"/>
        <v>4.5635211752699405</v>
      </c>
      <c r="R52" s="49">
        <f t="shared" si="52"/>
        <v>19.67904843174038</v>
      </c>
      <c r="S52" s="49">
        <f t="shared" si="52"/>
        <v>43.07</v>
      </c>
      <c r="T52" s="49">
        <f t="shared" si="52"/>
        <v>45.2</v>
      </c>
      <c r="U52" s="49">
        <f t="shared" si="52"/>
        <v>47.97</v>
      </c>
      <c r="V52" s="49">
        <f t="shared" si="52"/>
        <v>42.02</v>
      </c>
      <c r="W52" s="49">
        <f t="shared" si="52"/>
        <v>0</v>
      </c>
      <c r="X52" s="49">
        <f t="shared" si="52"/>
        <v>41.848625487305284</v>
      </c>
      <c r="Y52" s="49">
        <f t="shared" si="52"/>
        <v>37.27943236525736</v>
      </c>
      <c r="Z52" s="49">
        <f t="shared" si="52"/>
        <v>37.39436469776393</v>
      </c>
      <c r="AA52" s="49">
        <f t="shared" si="52"/>
        <v>41.041359914856805</v>
      </c>
      <c r="AB52" s="49">
        <f t="shared" si="52"/>
        <v>32.47910556177875</v>
      </c>
      <c r="AC52" s="49">
        <f t="shared" si="52"/>
        <v>0</v>
      </c>
      <c r="AD52" s="49">
        <f t="shared" si="52"/>
        <v>41.909888605735375</v>
      </c>
      <c r="AE52" s="49">
        <f t="shared" si="52"/>
        <v>0</v>
      </c>
      <c r="AF52" s="49">
        <f t="shared" si="52"/>
        <v>26.383303953602713</v>
      </c>
      <c r="AG52" s="49">
        <f t="shared" si="52"/>
        <v>0</v>
      </c>
    </row>
    <row r="53" spans="1:33" ht="12.75">
      <c r="A53" s="58">
        <f t="shared" si="33"/>
        <v>649.7721828945787</v>
      </c>
      <c r="B53" s="52" t="s">
        <v>58</v>
      </c>
      <c r="C53" s="45">
        <f aca="true" t="shared" si="53" ref="C53:AG53">IF(C136="",C$81,C136)</f>
        <v>42.31</v>
      </c>
      <c r="D53" s="48">
        <f t="shared" si="53"/>
        <v>24.11</v>
      </c>
      <c r="E53" s="48">
        <f t="shared" si="53"/>
        <v>3.94</v>
      </c>
      <c r="F53" s="48">
        <f t="shared" si="53"/>
        <v>44.26</v>
      </c>
      <c r="G53" s="48">
        <f t="shared" si="53"/>
        <v>11.849659731113682</v>
      </c>
      <c r="H53" s="48">
        <f t="shared" si="53"/>
        <v>0</v>
      </c>
      <c r="I53" s="48">
        <f t="shared" si="53"/>
        <v>16.50191808961613</v>
      </c>
      <c r="J53" s="48">
        <f t="shared" si="53"/>
        <v>16.605121992291828</v>
      </c>
      <c r="K53" s="48">
        <f t="shared" si="53"/>
        <v>17.369977971690318</v>
      </c>
      <c r="L53" s="48">
        <f t="shared" si="53"/>
        <v>9.270010373367992</v>
      </c>
      <c r="M53" s="48">
        <f t="shared" si="53"/>
        <v>0.5826673585117064</v>
      </c>
      <c r="N53" s="48">
        <f t="shared" si="53"/>
        <v>38.97732559226862</v>
      </c>
      <c r="O53" s="48">
        <f t="shared" si="53"/>
        <v>37.56911693595089</v>
      </c>
      <c r="P53" s="48">
        <f t="shared" si="53"/>
        <v>0</v>
      </c>
      <c r="Q53" s="48">
        <f t="shared" si="53"/>
        <v>4.5635211752699405</v>
      </c>
      <c r="R53" s="48">
        <f t="shared" si="53"/>
        <v>19.67904843174038</v>
      </c>
      <c r="S53" s="48">
        <f t="shared" si="53"/>
        <v>28.609978490872916</v>
      </c>
      <c r="T53" s="48">
        <f t="shared" si="53"/>
        <v>25.585271118447963</v>
      </c>
      <c r="U53" s="48">
        <f t="shared" si="53"/>
        <v>24.587640925740097</v>
      </c>
      <c r="V53" s="48">
        <f t="shared" si="53"/>
        <v>25.064844121395865</v>
      </c>
      <c r="W53" s="48">
        <f t="shared" si="53"/>
        <v>0</v>
      </c>
      <c r="X53" s="48">
        <f t="shared" si="53"/>
        <v>41.848625487305284</v>
      </c>
      <c r="Y53" s="48">
        <f t="shared" si="53"/>
        <v>37.27943236525736</v>
      </c>
      <c r="Z53" s="48">
        <f t="shared" si="53"/>
        <v>37.39436469776393</v>
      </c>
      <c r="AA53" s="48">
        <f t="shared" si="53"/>
        <v>41.041359914856805</v>
      </c>
      <c r="AB53" s="48">
        <f t="shared" si="53"/>
        <v>32.47910556177875</v>
      </c>
      <c r="AC53" s="48">
        <f t="shared" si="53"/>
        <v>0</v>
      </c>
      <c r="AD53" s="48">
        <f t="shared" si="53"/>
        <v>41.909888605735375</v>
      </c>
      <c r="AE53" s="48">
        <f t="shared" si="53"/>
        <v>0</v>
      </c>
      <c r="AF53" s="48">
        <f t="shared" si="53"/>
        <v>26.383303953602713</v>
      </c>
      <c r="AG53" s="48">
        <f t="shared" si="53"/>
        <v>0</v>
      </c>
    </row>
    <row r="54" spans="1:33" ht="12.75">
      <c r="A54" s="58">
        <f t="shared" si="33"/>
        <v>1284.3599779716903</v>
      </c>
      <c r="B54" s="53" t="s">
        <v>34</v>
      </c>
      <c r="C54" s="43">
        <f aca="true" t="shared" si="54" ref="C54:AG54">IF(C137="",C$81,C137)</f>
        <v>47.27</v>
      </c>
      <c r="D54" s="49">
        <f t="shared" si="54"/>
        <v>24.66</v>
      </c>
      <c r="E54" s="49">
        <f t="shared" si="54"/>
        <v>12.12</v>
      </c>
      <c r="F54" s="49">
        <f t="shared" si="54"/>
        <v>47.62</v>
      </c>
      <c r="G54" s="49">
        <f t="shared" si="54"/>
        <v>45.53</v>
      </c>
      <c r="H54" s="49">
        <f t="shared" si="54"/>
        <v>18.25</v>
      </c>
      <c r="I54" s="49">
        <f t="shared" si="54"/>
        <v>49.69</v>
      </c>
      <c r="J54" s="49">
        <f t="shared" si="54"/>
        <v>41.9</v>
      </c>
      <c r="K54" s="49">
        <f t="shared" si="54"/>
        <v>17.369977971690318</v>
      </c>
      <c r="L54" s="49">
        <f t="shared" si="54"/>
        <v>43.65</v>
      </c>
      <c r="M54" s="49">
        <f t="shared" si="54"/>
        <v>49.06</v>
      </c>
      <c r="N54" s="49">
        <f t="shared" si="54"/>
        <v>46.44</v>
      </c>
      <c r="O54" s="49">
        <f t="shared" si="54"/>
        <v>44.52</v>
      </c>
      <c r="P54" s="49">
        <f t="shared" si="54"/>
        <v>48.2</v>
      </c>
      <c r="Q54" s="49">
        <f t="shared" si="54"/>
        <v>47.06</v>
      </c>
      <c r="R54" s="49">
        <f t="shared" si="54"/>
        <v>45.64</v>
      </c>
      <c r="S54" s="49">
        <f t="shared" si="54"/>
        <v>49.85</v>
      </c>
      <c r="T54" s="49">
        <f t="shared" si="54"/>
        <v>48.19</v>
      </c>
      <c r="U54" s="49">
        <f t="shared" si="54"/>
        <v>44.34</v>
      </c>
      <c r="V54" s="49">
        <f t="shared" si="54"/>
        <v>48.61</v>
      </c>
      <c r="W54" s="49">
        <f t="shared" si="54"/>
        <v>49.84</v>
      </c>
      <c r="X54" s="49">
        <f t="shared" si="54"/>
        <v>46.5</v>
      </c>
      <c r="Y54" s="49">
        <f t="shared" si="54"/>
        <v>49.06</v>
      </c>
      <c r="Z54" s="49">
        <f t="shared" si="54"/>
        <v>48.39</v>
      </c>
      <c r="AA54" s="49">
        <f t="shared" si="54"/>
        <v>47.65</v>
      </c>
      <c r="AB54" s="49">
        <f t="shared" si="54"/>
        <v>44.46</v>
      </c>
      <c r="AC54" s="49">
        <f t="shared" si="54"/>
        <v>38.83</v>
      </c>
      <c r="AD54" s="49">
        <f t="shared" si="54"/>
        <v>48.81</v>
      </c>
      <c r="AE54" s="49">
        <f t="shared" si="54"/>
        <v>20.52</v>
      </c>
      <c r="AF54" s="49">
        <f t="shared" si="54"/>
        <v>48.03</v>
      </c>
      <c r="AG54" s="49">
        <f t="shared" si="54"/>
        <v>22.3</v>
      </c>
    </row>
    <row r="55" spans="1:33" ht="12.75">
      <c r="A55" s="58">
        <f t="shared" si="33"/>
        <v>863.6090328450309</v>
      </c>
      <c r="B55" s="52" t="s">
        <v>110</v>
      </c>
      <c r="C55" s="45">
        <f aca="true" t="shared" si="55" ref="C55:AG55">IF(C138="",C$81,C138)</f>
        <v>41.34087602529803</v>
      </c>
      <c r="D55" s="48">
        <f t="shared" si="55"/>
        <v>11.951133344355071</v>
      </c>
      <c r="E55" s="48">
        <f t="shared" si="55"/>
        <v>0</v>
      </c>
      <c r="F55" s="48">
        <f t="shared" si="55"/>
        <v>36.77865582355636</v>
      </c>
      <c r="G55" s="48">
        <f t="shared" si="55"/>
        <v>11.849659731113682</v>
      </c>
      <c r="H55" s="48">
        <f t="shared" si="55"/>
        <v>0</v>
      </c>
      <c r="I55" s="48">
        <f t="shared" si="55"/>
        <v>16.50191808961613</v>
      </c>
      <c r="J55" s="48">
        <f t="shared" si="55"/>
        <v>16.605121992291828</v>
      </c>
      <c r="K55" s="48">
        <f t="shared" si="55"/>
        <v>17.369977971690318</v>
      </c>
      <c r="L55" s="48">
        <f t="shared" si="55"/>
        <v>9.270010373367992</v>
      </c>
      <c r="M55" s="48">
        <f t="shared" si="55"/>
        <v>0.5826673585117064</v>
      </c>
      <c r="N55" s="48">
        <f t="shared" si="55"/>
        <v>38.97732559226862</v>
      </c>
      <c r="O55" s="48">
        <f t="shared" si="55"/>
        <v>37.56911693595089</v>
      </c>
      <c r="P55" s="48">
        <f t="shared" si="55"/>
        <v>0</v>
      </c>
      <c r="Q55" s="48">
        <f t="shared" si="55"/>
        <v>4.5635211752699405</v>
      </c>
      <c r="R55" s="48">
        <f t="shared" si="55"/>
        <v>19.67904843174038</v>
      </c>
      <c r="S55" s="48">
        <f t="shared" si="55"/>
        <v>46.2</v>
      </c>
      <c r="T55" s="48">
        <f t="shared" si="55"/>
        <v>47.42</v>
      </c>
      <c r="U55" s="48">
        <f t="shared" si="55"/>
        <v>36.16</v>
      </c>
      <c r="V55" s="48">
        <f t="shared" si="55"/>
        <v>45.2</v>
      </c>
      <c r="W55" s="48">
        <f t="shared" si="55"/>
        <v>23.74</v>
      </c>
      <c r="X55" s="48">
        <f t="shared" si="55"/>
        <v>48.09</v>
      </c>
      <c r="Y55" s="48">
        <f t="shared" si="55"/>
        <v>48.9</v>
      </c>
      <c r="Z55" s="48">
        <f t="shared" si="55"/>
        <v>49.01</v>
      </c>
      <c r="AA55" s="48">
        <f t="shared" si="55"/>
        <v>49.89</v>
      </c>
      <c r="AB55" s="48">
        <f t="shared" si="55"/>
        <v>47.07</v>
      </c>
      <c r="AC55" s="48">
        <f t="shared" si="55"/>
        <v>40.43</v>
      </c>
      <c r="AD55" s="48">
        <f t="shared" si="55"/>
        <v>49.69</v>
      </c>
      <c r="AE55" s="48">
        <f t="shared" si="55"/>
        <v>20.18</v>
      </c>
      <c r="AF55" s="48">
        <f t="shared" si="55"/>
        <v>48.59</v>
      </c>
      <c r="AG55" s="48">
        <f t="shared" si="55"/>
        <v>0</v>
      </c>
    </row>
    <row r="56" spans="1:33" ht="12.75">
      <c r="A56" s="58">
        <f t="shared" si="33"/>
        <v>1130.7300000000002</v>
      </c>
      <c r="B56" s="53" t="s">
        <v>21</v>
      </c>
      <c r="C56" s="43">
        <f aca="true" t="shared" si="56" ref="C56:AG56">IF(C139="",C$81,C139)</f>
        <v>48.77</v>
      </c>
      <c r="D56" s="49">
        <f t="shared" si="56"/>
        <v>31.17</v>
      </c>
      <c r="E56" s="49">
        <f t="shared" si="56"/>
        <v>0</v>
      </c>
      <c r="F56" s="49">
        <f t="shared" si="56"/>
        <v>41.34</v>
      </c>
      <c r="G56" s="49">
        <f t="shared" si="56"/>
        <v>46.59</v>
      </c>
      <c r="H56" s="49">
        <f t="shared" si="56"/>
        <v>16.53</v>
      </c>
      <c r="I56" s="49">
        <f t="shared" si="56"/>
        <v>41.73</v>
      </c>
      <c r="J56" s="49">
        <f t="shared" si="56"/>
        <v>34.49</v>
      </c>
      <c r="K56" s="49">
        <f t="shared" si="56"/>
        <v>31.58</v>
      </c>
      <c r="L56" s="49">
        <f t="shared" si="56"/>
        <v>45.84</v>
      </c>
      <c r="M56" s="49">
        <f t="shared" si="56"/>
        <v>20.55</v>
      </c>
      <c r="N56" s="49">
        <f t="shared" si="56"/>
        <v>48.54</v>
      </c>
      <c r="O56" s="49">
        <f t="shared" si="56"/>
        <v>43.76</v>
      </c>
      <c r="P56" s="49">
        <f t="shared" si="56"/>
        <v>46.59</v>
      </c>
      <c r="Q56" s="49">
        <f t="shared" si="56"/>
        <v>13.17</v>
      </c>
      <c r="R56" s="49">
        <f t="shared" si="56"/>
        <v>34.82</v>
      </c>
      <c r="S56" s="49">
        <f t="shared" si="56"/>
        <v>44.16</v>
      </c>
      <c r="T56" s="49">
        <f t="shared" si="56"/>
        <v>42.26</v>
      </c>
      <c r="U56" s="49">
        <f t="shared" si="56"/>
        <v>49.45</v>
      </c>
      <c r="V56" s="49">
        <f t="shared" si="56"/>
        <v>35.27</v>
      </c>
      <c r="W56" s="49">
        <f t="shared" si="56"/>
        <v>49.21</v>
      </c>
      <c r="X56" s="49">
        <f t="shared" si="56"/>
        <v>45.85</v>
      </c>
      <c r="Y56" s="49">
        <f t="shared" si="56"/>
        <v>43.05</v>
      </c>
      <c r="Z56" s="49">
        <f t="shared" si="56"/>
        <v>42.65</v>
      </c>
      <c r="AA56" s="49">
        <f t="shared" si="56"/>
        <v>45.63</v>
      </c>
      <c r="AB56" s="49">
        <f t="shared" si="56"/>
        <v>39.77</v>
      </c>
      <c r="AC56" s="49">
        <f t="shared" si="56"/>
        <v>12.57</v>
      </c>
      <c r="AD56" s="49">
        <f t="shared" si="56"/>
        <v>49.71</v>
      </c>
      <c r="AE56" s="49">
        <f t="shared" si="56"/>
        <v>19.13</v>
      </c>
      <c r="AF56" s="49">
        <f t="shared" si="56"/>
        <v>46.65</v>
      </c>
      <c r="AG56" s="49">
        <f t="shared" si="56"/>
        <v>19.9</v>
      </c>
    </row>
    <row r="57" spans="1:33" ht="12.75">
      <c r="A57" s="58">
        <f t="shared" si="33"/>
        <v>666.6621828945788</v>
      </c>
      <c r="B57" s="52" t="s">
        <v>23</v>
      </c>
      <c r="C57" s="45">
        <f aca="true" t="shared" si="57" ref="C57:AG57">IF(C140="",C$81,C140)</f>
        <v>48.16</v>
      </c>
      <c r="D57" s="48">
        <f t="shared" si="57"/>
        <v>41.4</v>
      </c>
      <c r="E57" s="48">
        <f t="shared" si="57"/>
        <v>0</v>
      </c>
      <c r="F57" s="48">
        <f t="shared" si="57"/>
        <v>41.95</v>
      </c>
      <c r="G57" s="48">
        <f t="shared" si="57"/>
        <v>11.849659731113682</v>
      </c>
      <c r="H57" s="48">
        <f t="shared" si="57"/>
        <v>0</v>
      </c>
      <c r="I57" s="48">
        <f t="shared" si="57"/>
        <v>16.50191808961613</v>
      </c>
      <c r="J57" s="48">
        <f t="shared" si="57"/>
        <v>16.605121992291828</v>
      </c>
      <c r="K57" s="48">
        <f t="shared" si="57"/>
        <v>17.369977971690318</v>
      </c>
      <c r="L57" s="48">
        <f t="shared" si="57"/>
        <v>9.270010373367992</v>
      </c>
      <c r="M57" s="48">
        <f t="shared" si="57"/>
        <v>0.5826673585117064</v>
      </c>
      <c r="N57" s="48">
        <f t="shared" si="57"/>
        <v>38.97732559226862</v>
      </c>
      <c r="O57" s="48">
        <f t="shared" si="57"/>
        <v>37.56911693595089</v>
      </c>
      <c r="P57" s="48">
        <f t="shared" si="57"/>
        <v>0</v>
      </c>
      <c r="Q57" s="48">
        <f t="shared" si="57"/>
        <v>4.5635211752699405</v>
      </c>
      <c r="R57" s="48">
        <f t="shared" si="57"/>
        <v>19.67904843174038</v>
      </c>
      <c r="S57" s="48">
        <f t="shared" si="57"/>
        <v>28.609978490872916</v>
      </c>
      <c r="T57" s="48">
        <f t="shared" si="57"/>
        <v>25.585271118447963</v>
      </c>
      <c r="U57" s="48">
        <f t="shared" si="57"/>
        <v>24.587640925740097</v>
      </c>
      <c r="V57" s="48">
        <f t="shared" si="57"/>
        <v>25.064844121395865</v>
      </c>
      <c r="W57" s="48">
        <f t="shared" si="57"/>
        <v>0</v>
      </c>
      <c r="X57" s="48">
        <f t="shared" si="57"/>
        <v>41.848625487305284</v>
      </c>
      <c r="Y57" s="48">
        <f t="shared" si="57"/>
        <v>37.27943236525736</v>
      </c>
      <c r="Z57" s="48">
        <f t="shared" si="57"/>
        <v>37.39436469776393</v>
      </c>
      <c r="AA57" s="48">
        <f t="shared" si="57"/>
        <v>41.041359914856805</v>
      </c>
      <c r="AB57" s="48">
        <f t="shared" si="57"/>
        <v>32.47910556177875</v>
      </c>
      <c r="AC57" s="48">
        <f t="shared" si="57"/>
        <v>0</v>
      </c>
      <c r="AD57" s="48">
        <f t="shared" si="57"/>
        <v>41.909888605735375</v>
      </c>
      <c r="AE57" s="48">
        <f t="shared" si="57"/>
        <v>0</v>
      </c>
      <c r="AF57" s="48">
        <f t="shared" si="57"/>
        <v>26.383303953602713</v>
      </c>
      <c r="AG57" s="48">
        <f t="shared" si="57"/>
        <v>0</v>
      </c>
    </row>
    <row r="58" spans="1:33" ht="12.75">
      <c r="A58" s="58">
        <f t="shared" si="33"/>
        <v>903.2441401670803</v>
      </c>
      <c r="B58" s="53" t="s">
        <v>85</v>
      </c>
      <c r="C58" s="43">
        <f aca="true" t="shared" si="58" ref="C58:AG58">IF(C141="",C$81,C141)</f>
        <v>41.34087602529803</v>
      </c>
      <c r="D58" s="49">
        <f t="shared" si="58"/>
        <v>11.951133344355071</v>
      </c>
      <c r="E58" s="49">
        <f t="shared" si="58"/>
        <v>0</v>
      </c>
      <c r="F58" s="49">
        <f t="shared" si="58"/>
        <v>36.77865582355636</v>
      </c>
      <c r="G58" s="49">
        <f t="shared" si="58"/>
        <v>11.849659731113682</v>
      </c>
      <c r="H58" s="49">
        <f t="shared" si="58"/>
        <v>0</v>
      </c>
      <c r="I58" s="49">
        <f t="shared" si="58"/>
        <v>46.61</v>
      </c>
      <c r="J58" s="49">
        <f t="shared" si="58"/>
        <v>44.91</v>
      </c>
      <c r="K58" s="49">
        <f t="shared" si="58"/>
        <v>33.74</v>
      </c>
      <c r="L58" s="49">
        <f t="shared" si="58"/>
        <v>36.45</v>
      </c>
      <c r="M58" s="49">
        <f t="shared" si="58"/>
        <v>46.89</v>
      </c>
      <c r="N58" s="49">
        <f t="shared" si="58"/>
        <v>48.69</v>
      </c>
      <c r="O58" s="49">
        <f t="shared" si="58"/>
        <v>49.41</v>
      </c>
      <c r="P58" s="49">
        <f t="shared" si="58"/>
        <v>48.36</v>
      </c>
      <c r="Q58" s="49">
        <f t="shared" si="58"/>
        <v>46.23</v>
      </c>
      <c r="R58" s="49">
        <f t="shared" si="58"/>
        <v>37.85</v>
      </c>
      <c r="S58" s="49">
        <f t="shared" si="58"/>
        <v>28.609978490872916</v>
      </c>
      <c r="T58" s="49">
        <f t="shared" si="58"/>
        <v>25.585271118447963</v>
      </c>
      <c r="U58" s="49">
        <f t="shared" si="58"/>
        <v>24.587640925740097</v>
      </c>
      <c r="V58" s="49">
        <f t="shared" si="58"/>
        <v>25.064844121395865</v>
      </c>
      <c r="W58" s="49">
        <f t="shared" si="58"/>
        <v>0</v>
      </c>
      <c r="X58" s="49">
        <f t="shared" si="58"/>
        <v>41.848625487305284</v>
      </c>
      <c r="Y58" s="49">
        <f t="shared" si="58"/>
        <v>37.27943236525736</v>
      </c>
      <c r="Z58" s="49">
        <f t="shared" si="58"/>
        <v>37.39436469776393</v>
      </c>
      <c r="AA58" s="49">
        <f t="shared" si="58"/>
        <v>41.041359914856805</v>
      </c>
      <c r="AB58" s="49">
        <f t="shared" si="58"/>
        <v>32.47910556177875</v>
      </c>
      <c r="AC58" s="49">
        <f t="shared" si="58"/>
        <v>0</v>
      </c>
      <c r="AD58" s="49">
        <f t="shared" si="58"/>
        <v>41.909888605735375</v>
      </c>
      <c r="AE58" s="49">
        <f t="shared" si="58"/>
        <v>0</v>
      </c>
      <c r="AF58" s="49">
        <f t="shared" si="58"/>
        <v>26.383303953602713</v>
      </c>
      <c r="AG58" s="49">
        <f t="shared" si="58"/>
        <v>0</v>
      </c>
    </row>
    <row r="59" spans="1:33" ht="12.75">
      <c r="A59" s="58">
        <f t="shared" si="33"/>
        <v>991.0360805863004</v>
      </c>
      <c r="B59" s="52" t="s">
        <v>9</v>
      </c>
      <c r="C59" s="45">
        <f aca="true" t="shared" si="59" ref="C59:AG59">IF(C142="",C$81,C142)</f>
        <v>49.79</v>
      </c>
      <c r="D59" s="48">
        <f t="shared" si="59"/>
        <v>36.68</v>
      </c>
      <c r="E59" s="48">
        <f t="shared" si="59"/>
        <v>4.85</v>
      </c>
      <c r="F59" s="48">
        <f t="shared" si="59"/>
        <v>45.2</v>
      </c>
      <c r="G59" s="48">
        <f t="shared" si="59"/>
        <v>46.55</v>
      </c>
      <c r="H59" s="48">
        <f t="shared" si="59"/>
        <v>5.209999999999994</v>
      </c>
      <c r="I59" s="48">
        <f t="shared" si="59"/>
        <v>49.79</v>
      </c>
      <c r="J59" s="48">
        <f t="shared" si="59"/>
        <v>41.72</v>
      </c>
      <c r="K59" s="48">
        <f t="shared" si="59"/>
        <v>30.1</v>
      </c>
      <c r="L59" s="48">
        <f t="shared" si="59"/>
        <v>46.08</v>
      </c>
      <c r="M59" s="48">
        <f t="shared" si="59"/>
        <v>17.79</v>
      </c>
      <c r="N59" s="48">
        <f t="shared" si="59"/>
        <v>47.33</v>
      </c>
      <c r="O59" s="48">
        <f t="shared" si="59"/>
        <v>38.13</v>
      </c>
      <c r="P59" s="48">
        <f t="shared" si="59"/>
        <v>15.99</v>
      </c>
      <c r="Q59" s="48">
        <f t="shared" si="59"/>
        <v>35.48</v>
      </c>
      <c r="R59" s="48">
        <f t="shared" si="59"/>
        <v>35.75</v>
      </c>
      <c r="S59" s="48">
        <f t="shared" si="59"/>
        <v>40.07</v>
      </c>
      <c r="T59" s="48">
        <f t="shared" si="59"/>
        <v>48.2</v>
      </c>
      <c r="U59" s="48">
        <f t="shared" si="59"/>
        <v>49.97</v>
      </c>
      <c r="V59" s="48">
        <f t="shared" si="59"/>
        <v>48.02</v>
      </c>
      <c r="W59" s="48">
        <f t="shared" si="59"/>
        <v>0</v>
      </c>
      <c r="X59" s="48">
        <f t="shared" si="59"/>
        <v>41.848625487305284</v>
      </c>
      <c r="Y59" s="48">
        <f t="shared" si="59"/>
        <v>37.27943236525736</v>
      </c>
      <c r="Z59" s="48">
        <f t="shared" si="59"/>
        <v>37.39436469776393</v>
      </c>
      <c r="AA59" s="48">
        <f t="shared" si="59"/>
        <v>41.041359914856805</v>
      </c>
      <c r="AB59" s="48">
        <f t="shared" si="59"/>
        <v>32.47910556177875</v>
      </c>
      <c r="AC59" s="48">
        <f t="shared" si="59"/>
        <v>0</v>
      </c>
      <c r="AD59" s="48">
        <f t="shared" si="59"/>
        <v>41.909888605735375</v>
      </c>
      <c r="AE59" s="48">
        <f t="shared" si="59"/>
        <v>0</v>
      </c>
      <c r="AF59" s="48">
        <f t="shared" si="59"/>
        <v>26.383303953602713</v>
      </c>
      <c r="AG59" s="48">
        <f t="shared" si="59"/>
        <v>0</v>
      </c>
    </row>
    <row r="60" spans="1:33" ht="12.75">
      <c r="A60" s="58">
        <f t="shared" si="33"/>
        <v>653.1504255374616</v>
      </c>
      <c r="B60" s="53" t="s">
        <v>114</v>
      </c>
      <c r="C60" s="43">
        <f aca="true" t="shared" si="60" ref="C60:AG60">IF(C143="",C$81,C143)</f>
        <v>41.34087602529803</v>
      </c>
      <c r="D60" s="49">
        <f t="shared" si="60"/>
        <v>11.951133344355071</v>
      </c>
      <c r="E60" s="49">
        <f t="shared" si="60"/>
        <v>0</v>
      </c>
      <c r="F60" s="49">
        <f t="shared" si="60"/>
        <v>36.77865582355636</v>
      </c>
      <c r="G60" s="49">
        <f t="shared" si="60"/>
        <v>11.849659731113682</v>
      </c>
      <c r="H60" s="49">
        <f t="shared" si="60"/>
        <v>0</v>
      </c>
      <c r="I60" s="49">
        <f t="shared" si="60"/>
        <v>16.50191808961613</v>
      </c>
      <c r="J60" s="49">
        <f t="shared" si="60"/>
        <v>16.605121992291828</v>
      </c>
      <c r="K60" s="49">
        <f t="shared" si="60"/>
        <v>17.369977971690318</v>
      </c>
      <c r="L60" s="49">
        <f t="shared" si="60"/>
        <v>9.270010373367992</v>
      </c>
      <c r="M60" s="49">
        <f t="shared" si="60"/>
        <v>0.5826673585117064</v>
      </c>
      <c r="N60" s="49">
        <f t="shared" si="60"/>
        <v>38.97732559226862</v>
      </c>
      <c r="O60" s="49">
        <f t="shared" si="60"/>
        <v>37.56911693595089</v>
      </c>
      <c r="P60" s="49">
        <f t="shared" si="60"/>
        <v>0</v>
      </c>
      <c r="Q60" s="49">
        <f t="shared" si="60"/>
        <v>4.5635211752699405</v>
      </c>
      <c r="R60" s="49">
        <f t="shared" si="60"/>
        <v>19.67904843174038</v>
      </c>
      <c r="S60" s="49">
        <f t="shared" si="60"/>
        <v>28.609978490872916</v>
      </c>
      <c r="T60" s="49">
        <f t="shared" si="60"/>
        <v>25.585271118447963</v>
      </c>
      <c r="U60" s="49">
        <f t="shared" si="60"/>
        <v>24.587640925740097</v>
      </c>
      <c r="V60" s="49">
        <f t="shared" si="60"/>
        <v>25.064844121395865</v>
      </c>
      <c r="W60" s="49">
        <f t="shared" si="60"/>
        <v>0</v>
      </c>
      <c r="X60" s="49">
        <f t="shared" si="60"/>
        <v>48.85</v>
      </c>
      <c r="Y60" s="49">
        <f t="shared" si="60"/>
        <v>47.62</v>
      </c>
      <c r="Z60" s="49">
        <f t="shared" si="60"/>
        <v>47.98</v>
      </c>
      <c r="AA60" s="49">
        <f t="shared" si="60"/>
        <v>41.041359914856805</v>
      </c>
      <c r="AB60" s="49">
        <f t="shared" si="60"/>
        <v>32.47910556177875</v>
      </c>
      <c r="AC60" s="49">
        <f t="shared" si="60"/>
        <v>0</v>
      </c>
      <c r="AD60" s="49">
        <f t="shared" si="60"/>
        <v>41.909888605735375</v>
      </c>
      <c r="AE60" s="49">
        <f t="shared" si="60"/>
        <v>0</v>
      </c>
      <c r="AF60" s="49">
        <f t="shared" si="60"/>
        <v>26.383303953602713</v>
      </c>
      <c r="AG60" s="49">
        <f t="shared" si="60"/>
        <v>0</v>
      </c>
    </row>
    <row r="61" spans="1:33" ht="12.75">
      <c r="A61" s="58">
        <f t="shared" si="33"/>
        <v>1195.8399883450586</v>
      </c>
      <c r="B61" s="52" t="s">
        <v>8</v>
      </c>
      <c r="C61" s="45">
        <f aca="true" t="shared" si="61" ref="C61:AG61">IF(C144="",C$81,C144)</f>
        <v>49.81</v>
      </c>
      <c r="D61" s="48">
        <f t="shared" si="61"/>
        <v>46.97</v>
      </c>
      <c r="E61" s="48">
        <f t="shared" si="61"/>
        <v>5.02</v>
      </c>
      <c r="F61" s="48">
        <f t="shared" si="61"/>
        <v>47.42</v>
      </c>
      <c r="G61" s="48">
        <f t="shared" si="61"/>
        <v>49.83</v>
      </c>
      <c r="H61" s="48">
        <f t="shared" si="61"/>
        <v>18.41</v>
      </c>
      <c r="I61" s="48">
        <f t="shared" si="61"/>
        <v>33.14</v>
      </c>
      <c r="J61" s="48">
        <f t="shared" si="61"/>
        <v>42.57</v>
      </c>
      <c r="K61" s="48">
        <f t="shared" si="61"/>
        <v>17.369977971690318</v>
      </c>
      <c r="L61" s="48">
        <f t="shared" si="61"/>
        <v>9.270010373367992</v>
      </c>
      <c r="M61" s="48">
        <f t="shared" si="61"/>
        <v>22.02</v>
      </c>
      <c r="N61" s="48">
        <f t="shared" si="61"/>
        <v>42.76</v>
      </c>
      <c r="O61" s="48">
        <f t="shared" si="61"/>
        <v>45.75</v>
      </c>
      <c r="P61" s="48">
        <f t="shared" si="61"/>
        <v>46.2</v>
      </c>
      <c r="Q61" s="48">
        <f t="shared" si="61"/>
        <v>24.31</v>
      </c>
      <c r="R61" s="48">
        <f t="shared" si="61"/>
        <v>40.75</v>
      </c>
      <c r="S61" s="48">
        <f t="shared" si="61"/>
        <v>40.24</v>
      </c>
      <c r="T61" s="48">
        <f t="shared" si="61"/>
        <v>43.52</v>
      </c>
      <c r="U61" s="48">
        <f t="shared" si="61"/>
        <v>42.18</v>
      </c>
      <c r="V61" s="48">
        <f t="shared" si="61"/>
        <v>47.2</v>
      </c>
      <c r="W61" s="48">
        <f t="shared" si="61"/>
        <v>49.98</v>
      </c>
      <c r="X61" s="48">
        <f t="shared" si="61"/>
        <v>42.93</v>
      </c>
      <c r="Y61" s="48">
        <f t="shared" si="61"/>
        <v>45.19</v>
      </c>
      <c r="Z61" s="48">
        <f t="shared" si="61"/>
        <v>46.91</v>
      </c>
      <c r="AA61" s="48">
        <f t="shared" si="61"/>
        <v>47.93</v>
      </c>
      <c r="AB61" s="48">
        <f t="shared" si="61"/>
        <v>47.79</v>
      </c>
      <c r="AC61" s="48">
        <f t="shared" si="61"/>
        <v>13.38</v>
      </c>
      <c r="AD61" s="48">
        <f t="shared" si="61"/>
        <v>49.51</v>
      </c>
      <c r="AE61" s="48">
        <f t="shared" si="61"/>
        <v>48.4</v>
      </c>
      <c r="AF61" s="48">
        <f t="shared" si="61"/>
        <v>40.7</v>
      </c>
      <c r="AG61" s="48">
        <f t="shared" si="61"/>
        <v>48.38</v>
      </c>
    </row>
    <row r="62" spans="1:33" ht="12.75">
      <c r="A62" s="58">
        <f t="shared" si="33"/>
        <v>1175.4799999999998</v>
      </c>
      <c r="B62" s="53" t="s">
        <v>10</v>
      </c>
      <c r="C62" s="43">
        <f aca="true" t="shared" si="62" ref="C62:AG62">IF(C145="",C$81,C145)</f>
        <v>49.78</v>
      </c>
      <c r="D62" s="49">
        <f t="shared" si="62"/>
        <v>33.19</v>
      </c>
      <c r="E62" s="49">
        <f t="shared" si="62"/>
        <v>8.52</v>
      </c>
      <c r="F62" s="49">
        <f t="shared" si="62"/>
        <v>44.35</v>
      </c>
      <c r="G62" s="49">
        <f t="shared" si="62"/>
        <v>28.4</v>
      </c>
      <c r="H62" s="49">
        <f t="shared" si="62"/>
        <v>15.55</v>
      </c>
      <c r="I62" s="49">
        <f t="shared" si="62"/>
        <v>42.03</v>
      </c>
      <c r="J62" s="49">
        <f t="shared" si="62"/>
        <v>45.4</v>
      </c>
      <c r="K62" s="49">
        <f t="shared" si="62"/>
        <v>26.82</v>
      </c>
      <c r="L62" s="49">
        <f t="shared" si="62"/>
        <v>34.18</v>
      </c>
      <c r="M62" s="49">
        <f t="shared" si="62"/>
        <v>47.8</v>
      </c>
      <c r="N62" s="49">
        <f t="shared" si="62"/>
        <v>49</v>
      </c>
      <c r="O62" s="49">
        <f t="shared" si="62"/>
        <v>48.2</v>
      </c>
      <c r="P62" s="49">
        <f t="shared" si="62"/>
        <v>49.79</v>
      </c>
      <c r="Q62" s="49">
        <f t="shared" si="62"/>
        <v>40.52</v>
      </c>
      <c r="R62" s="49">
        <f t="shared" si="62"/>
        <v>31.89</v>
      </c>
      <c r="S62" s="49">
        <f t="shared" si="62"/>
        <v>47.79</v>
      </c>
      <c r="T62" s="49">
        <f t="shared" si="62"/>
        <v>42.89</v>
      </c>
      <c r="U62" s="49">
        <f t="shared" si="62"/>
        <v>41.98</v>
      </c>
      <c r="V62" s="49">
        <f t="shared" si="62"/>
        <v>49.71</v>
      </c>
      <c r="W62" s="49">
        <f t="shared" si="62"/>
        <v>48.92</v>
      </c>
      <c r="X62" s="49">
        <f t="shared" si="62"/>
        <v>44.9</v>
      </c>
      <c r="Y62" s="49">
        <f t="shared" si="62"/>
        <v>49.09</v>
      </c>
      <c r="Z62" s="49">
        <f t="shared" si="62"/>
        <v>43.16</v>
      </c>
      <c r="AA62" s="49">
        <f t="shared" si="62"/>
        <v>47.84</v>
      </c>
      <c r="AB62" s="49">
        <f t="shared" si="62"/>
        <v>35.96</v>
      </c>
      <c r="AC62" s="49">
        <f t="shared" si="62"/>
        <v>13.2</v>
      </c>
      <c r="AD62" s="49">
        <f t="shared" si="62"/>
        <v>49.78</v>
      </c>
      <c r="AE62" s="49">
        <f t="shared" si="62"/>
        <v>0</v>
      </c>
      <c r="AF62" s="49">
        <f t="shared" si="62"/>
        <v>44.84</v>
      </c>
      <c r="AG62" s="49">
        <f t="shared" si="62"/>
        <v>20</v>
      </c>
    </row>
    <row r="63" spans="1:33" ht="12.75">
      <c r="A63" s="58">
        <f t="shared" si="33"/>
        <v>1233.5198886057356</v>
      </c>
      <c r="B63" s="52" t="s">
        <v>17</v>
      </c>
      <c r="C63" s="45">
        <f aca="true" t="shared" si="63" ref="C63:AG63">IF(C146="",C$81,C146)</f>
        <v>49.1</v>
      </c>
      <c r="D63" s="48">
        <f t="shared" si="63"/>
        <v>37.97</v>
      </c>
      <c r="E63" s="48">
        <f t="shared" si="63"/>
        <v>0</v>
      </c>
      <c r="F63" s="48">
        <f t="shared" si="63"/>
        <v>48.43</v>
      </c>
      <c r="G63" s="48">
        <f t="shared" si="63"/>
        <v>44.02</v>
      </c>
      <c r="H63" s="48">
        <f t="shared" si="63"/>
        <v>14.65</v>
      </c>
      <c r="I63" s="48">
        <f t="shared" si="63"/>
        <v>36.94</v>
      </c>
      <c r="J63" s="48">
        <f t="shared" si="63"/>
        <v>44.65</v>
      </c>
      <c r="K63" s="48">
        <f t="shared" si="63"/>
        <v>35.23</v>
      </c>
      <c r="L63" s="48">
        <f t="shared" si="63"/>
        <v>41.08</v>
      </c>
      <c r="M63" s="48">
        <f t="shared" si="63"/>
        <v>20.26</v>
      </c>
      <c r="N63" s="48">
        <f t="shared" si="63"/>
        <v>49.88</v>
      </c>
      <c r="O63" s="48">
        <f t="shared" si="63"/>
        <v>48.35</v>
      </c>
      <c r="P63" s="48">
        <f t="shared" si="63"/>
        <v>44.78</v>
      </c>
      <c r="Q63" s="48">
        <f t="shared" si="63"/>
        <v>48.83</v>
      </c>
      <c r="R63" s="48">
        <f t="shared" si="63"/>
        <v>38.77</v>
      </c>
      <c r="S63" s="48">
        <f t="shared" si="63"/>
        <v>47.65</v>
      </c>
      <c r="T63" s="48">
        <f t="shared" si="63"/>
        <v>46.13</v>
      </c>
      <c r="U63" s="48">
        <f t="shared" si="63"/>
        <v>39.12</v>
      </c>
      <c r="V63" s="48">
        <f t="shared" si="63"/>
        <v>49.95</v>
      </c>
      <c r="W63" s="48">
        <f t="shared" si="63"/>
        <v>49.07</v>
      </c>
      <c r="X63" s="48">
        <f t="shared" si="63"/>
        <v>47.83</v>
      </c>
      <c r="Y63" s="48">
        <f t="shared" si="63"/>
        <v>48.41</v>
      </c>
      <c r="Z63" s="48">
        <f t="shared" si="63"/>
        <v>45.57</v>
      </c>
      <c r="AA63" s="48">
        <f t="shared" si="63"/>
        <v>45.28</v>
      </c>
      <c r="AB63" s="48">
        <f t="shared" si="63"/>
        <v>43.85</v>
      </c>
      <c r="AC63" s="48">
        <f t="shared" si="63"/>
        <v>40.51</v>
      </c>
      <c r="AD63" s="48">
        <f t="shared" si="63"/>
        <v>41.909888605735375</v>
      </c>
      <c r="AE63" s="48">
        <f t="shared" si="63"/>
        <v>21.77</v>
      </c>
      <c r="AF63" s="48">
        <f t="shared" si="63"/>
        <v>44.8</v>
      </c>
      <c r="AG63" s="48">
        <f t="shared" si="63"/>
        <v>18.73</v>
      </c>
    </row>
    <row r="64" spans="1:33" ht="12.75">
      <c r="A64" s="58">
        <f t="shared" si="33"/>
        <v>1285.8500000000001</v>
      </c>
      <c r="B64" s="53" t="s">
        <v>12</v>
      </c>
      <c r="C64" s="43">
        <f aca="true" t="shared" si="64" ref="C64:AG64">IF(C147="",C$81,C147)</f>
        <v>49.48</v>
      </c>
      <c r="D64" s="49">
        <f t="shared" si="64"/>
        <v>46.63</v>
      </c>
      <c r="E64" s="49">
        <f t="shared" si="64"/>
        <v>2.71</v>
      </c>
      <c r="F64" s="49">
        <f t="shared" si="64"/>
        <v>45.88</v>
      </c>
      <c r="G64" s="49">
        <f t="shared" si="64"/>
        <v>41.43</v>
      </c>
      <c r="H64" s="49">
        <f t="shared" si="64"/>
        <v>46.29</v>
      </c>
      <c r="I64" s="49">
        <f t="shared" si="64"/>
        <v>46.52</v>
      </c>
      <c r="J64" s="49">
        <f t="shared" si="64"/>
        <v>44.71</v>
      </c>
      <c r="K64" s="49">
        <f t="shared" si="64"/>
        <v>37.47</v>
      </c>
      <c r="L64" s="49">
        <f t="shared" si="64"/>
        <v>38.71</v>
      </c>
      <c r="M64" s="49">
        <f t="shared" si="64"/>
        <v>48.58</v>
      </c>
      <c r="N64" s="49">
        <f t="shared" si="64"/>
        <v>47.04</v>
      </c>
      <c r="O64" s="49">
        <f t="shared" si="64"/>
        <v>46.5</v>
      </c>
      <c r="P64" s="49">
        <f t="shared" si="64"/>
        <v>49.62</v>
      </c>
      <c r="Q64" s="49">
        <f t="shared" si="64"/>
        <v>47.85</v>
      </c>
      <c r="R64" s="49">
        <f t="shared" si="64"/>
        <v>44.12</v>
      </c>
      <c r="S64" s="49">
        <f t="shared" si="64"/>
        <v>46.56</v>
      </c>
      <c r="T64" s="49">
        <f t="shared" si="64"/>
        <v>47.43</v>
      </c>
      <c r="U64" s="49">
        <f t="shared" si="64"/>
        <v>38.6</v>
      </c>
      <c r="V64" s="49">
        <f t="shared" si="64"/>
        <v>49.61</v>
      </c>
      <c r="W64" s="49">
        <f t="shared" si="64"/>
        <v>22.32</v>
      </c>
      <c r="X64" s="49">
        <f t="shared" si="64"/>
        <v>49.35</v>
      </c>
      <c r="Y64" s="49">
        <f t="shared" si="64"/>
        <v>43.63</v>
      </c>
      <c r="Z64" s="49">
        <f t="shared" si="64"/>
        <v>44.23</v>
      </c>
      <c r="AA64" s="49">
        <f t="shared" si="64"/>
        <v>49.57</v>
      </c>
      <c r="AB64" s="49">
        <f t="shared" si="64"/>
        <v>40.42</v>
      </c>
      <c r="AC64" s="49">
        <f t="shared" si="64"/>
        <v>39.03</v>
      </c>
      <c r="AD64" s="49">
        <f t="shared" si="64"/>
        <v>49.87</v>
      </c>
      <c r="AE64" s="49">
        <f t="shared" si="64"/>
        <v>19.76</v>
      </c>
      <c r="AF64" s="49">
        <f t="shared" si="64"/>
        <v>47.45</v>
      </c>
      <c r="AG64" s="49">
        <f t="shared" si="64"/>
        <v>14.48</v>
      </c>
    </row>
    <row r="65" spans="1:33" ht="12.75">
      <c r="A65" s="58">
        <f t="shared" si="33"/>
        <v>1213.8498886057355</v>
      </c>
      <c r="B65" s="52" t="s">
        <v>28</v>
      </c>
      <c r="C65" s="45">
        <f aca="true" t="shared" si="65" ref="C65:AG65">IF(C148="",C$81,C148)</f>
        <v>47.58</v>
      </c>
      <c r="D65" s="48">
        <f t="shared" si="65"/>
        <v>38.61</v>
      </c>
      <c r="E65" s="48">
        <f t="shared" si="65"/>
        <v>1.75</v>
      </c>
      <c r="F65" s="48">
        <f t="shared" si="65"/>
        <v>47.06</v>
      </c>
      <c r="G65" s="48">
        <f t="shared" si="65"/>
        <v>47.22</v>
      </c>
      <c r="H65" s="48">
        <f t="shared" si="65"/>
        <v>15.39</v>
      </c>
      <c r="I65" s="48">
        <f t="shared" si="65"/>
        <v>38.19</v>
      </c>
      <c r="J65" s="48">
        <f t="shared" si="65"/>
        <v>45.33</v>
      </c>
      <c r="K65" s="48">
        <f t="shared" si="65"/>
        <v>31.91</v>
      </c>
      <c r="L65" s="48">
        <f t="shared" si="65"/>
        <v>43.16</v>
      </c>
      <c r="M65" s="48">
        <f t="shared" si="65"/>
        <v>47.44</v>
      </c>
      <c r="N65" s="48">
        <f t="shared" si="65"/>
        <v>43.64</v>
      </c>
      <c r="O65" s="48">
        <f t="shared" si="65"/>
        <v>49.31</v>
      </c>
      <c r="P65" s="48">
        <f t="shared" si="65"/>
        <v>19.91</v>
      </c>
      <c r="Q65" s="48">
        <f t="shared" si="65"/>
        <v>49.71</v>
      </c>
      <c r="R65" s="48">
        <f t="shared" si="65"/>
        <v>35.87</v>
      </c>
      <c r="S65" s="48">
        <f t="shared" si="65"/>
        <v>47.7</v>
      </c>
      <c r="T65" s="48">
        <f t="shared" si="65"/>
        <v>49.48</v>
      </c>
      <c r="U65" s="48">
        <f t="shared" si="65"/>
        <v>41.3</v>
      </c>
      <c r="V65" s="48">
        <f t="shared" si="65"/>
        <v>44.33</v>
      </c>
      <c r="W65" s="48">
        <f t="shared" si="65"/>
        <v>24.12</v>
      </c>
      <c r="X65" s="48">
        <f t="shared" si="65"/>
        <v>46.93</v>
      </c>
      <c r="Y65" s="48">
        <f t="shared" si="65"/>
        <v>48.94</v>
      </c>
      <c r="Z65" s="48">
        <f t="shared" si="65"/>
        <v>49.15</v>
      </c>
      <c r="AA65" s="48">
        <f t="shared" si="65"/>
        <v>49.03</v>
      </c>
      <c r="AB65" s="48">
        <f t="shared" si="65"/>
        <v>39.97</v>
      </c>
      <c r="AC65" s="48">
        <f t="shared" si="65"/>
        <v>38.44</v>
      </c>
      <c r="AD65" s="48">
        <f t="shared" si="65"/>
        <v>41.909888605735375</v>
      </c>
      <c r="AE65" s="48">
        <f t="shared" si="65"/>
        <v>48.43</v>
      </c>
      <c r="AF65" s="48">
        <f t="shared" si="65"/>
        <v>42.04</v>
      </c>
      <c r="AG65" s="48">
        <f t="shared" si="65"/>
        <v>0</v>
      </c>
    </row>
    <row r="66" spans="1:33" ht="12.75">
      <c r="A66" s="58">
        <f aca="true" t="shared" si="66" ref="A66:A77">SUM(C66:AG66)</f>
        <v>675.7121828945787</v>
      </c>
      <c r="B66" s="53" t="s">
        <v>30</v>
      </c>
      <c r="C66" s="43">
        <f aca="true" t="shared" si="67" ref="C66:AG66">IF(C149="",C$81,C149)</f>
        <v>47.47</v>
      </c>
      <c r="D66" s="49">
        <f t="shared" si="67"/>
        <v>36.73</v>
      </c>
      <c r="E66" s="49">
        <f t="shared" si="67"/>
        <v>7.71</v>
      </c>
      <c r="F66" s="49">
        <f t="shared" si="67"/>
        <v>48.65</v>
      </c>
      <c r="G66" s="49">
        <f t="shared" si="67"/>
        <v>11.849659731113682</v>
      </c>
      <c r="H66" s="49">
        <f t="shared" si="67"/>
        <v>0</v>
      </c>
      <c r="I66" s="49">
        <f t="shared" si="67"/>
        <v>16.50191808961613</v>
      </c>
      <c r="J66" s="49">
        <f t="shared" si="67"/>
        <v>16.605121992291828</v>
      </c>
      <c r="K66" s="49">
        <f t="shared" si="67"/>
        <v>17.369977971690318</v>
      </c>
      <c r="L66" s="49">
        <f t="shared" si="67"/>
        <v>9.270010373367992</v>
      </c>
      <c r="M66" s="49">
        <f t="shared" si="67"/>
        <v>0.5826673585117064</v>
      </c>
      <c r="N66" s="49">
        <f t="shared" si="67"/>
        <v>38.97732559226862</v>
      </c>
      <c r="O66" s="49">
        <f t="shared" si="67"/>
        <v>37.56911693595089</v>
      </c>
      <c r="P66" s="49">
        <f t="shared" si="67"/>
        <v>0</v>
      </c>
      <c r="Q66" s="49">
        <f t="shared" si="67"/>
        <v>4.5635211752699405</v>
      </c>
      <c r="R66" s="49">
        <f t="shared" si="67"/>
        <v>19.67904843174038</v>
      </c>
      <c r="S66" s="49">
        <f t="shared" si="67"/>
        <v>28.609978490872916</v>
      </c>
      <c r="T66" s="49">
        <f t="shared" si="67"/>
        <v>25.585271118447963</v>
      </c>
      <c r="U66" s="49">
        <f t="shared" si="67"/>
        <v>24.587640925740097</v>
      </c>
      <c r="V66" s="49">
        <f t="shared" si="67"/>
        <v>25.064844121395865</v>
      </c>
      <c r="W66" s="49">
        <f t="shared" si="67"/>
        <v>0</v>
      </c>
      <c r="X66" s="49">
        <f t="shared" si="67"/>
        <v>41.848625487305284</v>
      </c>
      <c r="Y66" s="49">
        <f t="shared" si="67"/>
        <v>37.27943236525736</v>
      </c>
      <c r="Z66" s="49">
        <f t="shared" si="67"/>
        <v>37.39436469776393</v>
      </c>
      <c r="AA66" s="49">
        <f t="shared" si="67"/>
        <v>41.041359914856805</v>
      </c>
      <c r="AB66" s="49">
        <f t="shared" si="67"/>
        <v>32.47910556177875</v>
      </c>
      <c r="AC66" s="49">
        <f t="shared" si="67"/>
        <v>0</v>
      </c>
      <c r="AD66" s="49">
        <f t="shared" si="67"/>
        <v>41.909888605735375</v>
      </c>
      <c r="AE66" s="49">
        <f t="shared" si="67"/>
        <v>0</v>
      </c>
      <c r="AF66" s="49">
        <f t="shared" si="67"/>
        <v>26.383303953602713</v>
      </c>
      <c r="AG66" s="49">
        <f t="shared" si="67"/>
        <v>0</v>
      </c>
    </row>
    <row r="67" spans="1:33" ht="12.75">
      <c r="A67" s="58">
        <f t="shared" si="66"/>
        <v>1255.6599999999999</v>
      </c>
      <c r="B67" s="52" t="s">
        <v>52</v>
      </c>
      <c r="C67" s="45">
        <f aca="true" t="shared" si="68" ref="C67:AG67">IF(C150="",C$81,C150)</f>
        <v>44.96</v>
      </c>
      <c r="D67" s="48">
        <f t="shared" si="68"/>
        <v>45.29</v>
      </c>
      <c r="E67" s="48">
        <f t="shared" si="68"/>
        <v>5.46</v>
      </c>
      <c r="F67" s="48">
        <f t="shared" si="68"/>
        <v>48.36</v>
      </c>
      <c r="G67" s="48">
        <f t="shared" si="68"/>
        <v>43.04</v>
      </c>
      <c r="H67" s="48">
        <f t="shared" si="68"/>
        <v>16.55</v>
      </c>
      <c r="I67" s="48">
        <f t="shared" si="68"/>
        <v>36.68</v>
      </c>
      <c r="J67" s="48">
        <f t="shared" si="68"/>
        <v>46.45</v>
      </c>
      <c r="K67" s="48">
        <f t="shared" si="68"/>
        <v>43.29</v>
      </c>
      <c r="L67" s="48">
        <f t="shared" si="68"/>
        <v>43.96</v>
      </c>
      <c r="M67" s="48">
        <f t="shared" si="68"/>
        <v>49.29</v>
      </c>
      <c r="N67" s="48">
        <f t="shared" si="68"/>
        <v>44.95</v>
      </c>
      <c r="O67" s="48">
        <f t="shared" si="68"/>
        <v>45.58</v>
      </c>
      <c r="P67" s="48">
        <f t="shared" si="68"/>
        <v>47.79</v>
      </c>
      <c r="Q67" s="48">
        <f t="shared" si="68"/>
        <v>46</v>
      </c>
      <c r="R67" s="48">
        <f t="shared" si="68"/>
        <v>34.7</v>
      </c>
      <c r="S67" s="48">
        <f t="shared" si="68"/>
        <v>47.09</v>
      </c>
      <c r="T67" s="48">
        <f t="shared" si="68"/>
        <v>48.61</v>
      </c>
      <c r="U67" s="48">
        <f t="shared" si="68"/>
        <v>46.64</v>
      </c>
      <c r="V67" s="48">
        <f t="shared" si="68"/>
        <v>45.89</v>
      </c>
      <c r="W67" s="48">
        <f t="shared" si="68"/>
        <v>24.53</v>
      </c>
      <c r="X67" s="48">
        <f t="shared" si="68"/>
        <v>45.36</v>
      </c>
      <c r="Y67" s="48">
        <f t="shared" si="68"/>
        <v>48.68</v>
      </c>
      <c r="Z67" s="48">
        <f t="shared" si="68"/>
        <v>48.71</v>
      </c>
      <c r="AA67" s="48">
        <f t="shared" si="68"/>
        <v>47.53</v>
      </c>
      <c r="AB67" s="48">
        <f t="shared" si="68"/>
        <v>40.25</v>
      </c>
      <c r="AC67" s="48">
        <f t="shared" si="68"/>
        <v>38.53</v>
      </c>
      <c r="AD67" s="48">
        <f t="shared" si="68"/>
        <v>46.84</v>
      </c>
      <c r="AE67" s="48">
        <f t="shared" si="68"/>
        <v>20.11</v>
      </c>
      <c r="AF67" s="48">
        <f t="shared" si="68"/>
        <v>44.78</v>
      </c>
      <c r="AG67" s="48">
        <f t="shared" si="68"/>
        <v>19.76</v>
      </c>
    </row>
    <row r="68" spans="1:33" ht="12.75">
      <c r="A68" s="58">
        <f t="shared" si="66"/>
        <v>1330.8300000000002</v>
      </c>
      <c r="B68" s="53" t="s">
        <v>19</v>
      </c>
      <c r="C68" s="43">
        <f aca="true" t="shared" si="69" ref="C68:AG68">IF(C151="",C$81,C151)</f>
        <v>48.99</v>
      </c>
      <c r="D68" s="49">
        <f t="shared" si="69"/>
        <v>41.89</v>
      </c>
      <c r="E68" s="49">
        <f t="shared" si="69"/>
        <v>3.67</v>
      </c>
      <c r="F68" s="49">
        <f t="shared" si="69"/>
        <v>49.97</v>
      </c>
      <c r="G68" s="49">
        <f t="shared" si="69"/>
        <v>39.04</v>
      </c>
      <c r="H68" s="49">
        <f t="shared" si="69"/>
        <v>16.19</v>
      </c>
      <c r="I68" s="49">
        <f t="shared" si="69"/>
        <v>41.43</v>
      </c>
      <c r="J68" s="49">
        <f t="shared" si="69"/>
        <v>47.22</v>
      </c>
      <c r="K68" s="49">
        <f t="shared" si="69"/>
        <v>38.15</v>
      </c>
      <c r="L68" s="49">
        <f t="shared" si="69"/>
        <v>34.56</v>
      </c>
      <c r="M68" s="49">
        <f t="shared" si="69"/>
        <v>45.47</v>
      </c>
      <c r="N68" s="49">
        <f t="shared" si="69"/>
        <v>49.18</v>
      </c>
      <c r="O68" s="49">
        <f t="shared" si="69"/>
        <v>49.92</v>
      </c>
      <c r="P68" s="49">
        <f t="shared" si="69"/>
        <v>47.22</v>
      </c>
      <c r="Q68" s="49">
        <f t="shared" si="69"/>
        <v>49.33</v>
      </c>
      <c r="R68" s="49">
        <f t="shared" si="69"/>
        <v>48.12</v>
      </c>
      <c r="S68" s="49">
        <f t="shared" si="69"/>
        <v>49.95</v>
      </c>
      <c r="T68" s="49">
        <f t="shared" si="69"/>
        <v>46.48</v>
      </c>
      <c r="U68" s="49">
        <f t="shared" si="69"/>
        <v>40.07</v>
      </c>
      <c r="V68" s="49">
        <f t="shared" si="69"/>
        <v>46.11</v>
      </c>
      <c r="W68" s="49">
        <f t="shared" si="69"/>
        <v>23.75</v>
      </c>
      <c r="X68" s="49">
        <f t="shared" si="69"/>
        <v>47.82</v>
      </c>
      <c r="Y68" s="49">
        <f t="shared" si="69"/>
        <v>47.36</v>
      </c>
      <c r="Z68" s="49">
        <f t="shared" si="69"/>
        <v>49.96</v>
      </c>
      <c r="AA68" s="49">
        <f t="shared" si="69"/>
        <v>48.81</v>
      </c>
      <c r="AB68" s="49">
        <f t="shared" si="69"/>
        <v>42.48</v>
      </c>
      <c r="AC68" s="49">
        <f t="shared" si="69"/>
        <v>42.32</v>
      </c>
      <c r="AD68" s="49">
        <f t="shared" si="69"/>
        <v>49.55</v>
      </c>
      <c r="AE68" s="49">
        <f t="shared" si="69"/>
        <v>49.11</v>
      </c>
      <c r="AF68" s="49">
        <f t="shared" si="69"/>
        <v>46.94</v>
      </c>
      <c r="AG68" s="49">
        <f t="shared" si="69"/>
        <v>49.77</v>
      </c>
    </row>
    <row r="69" spans="1:33" ht="12.75">
      <c r="A69" s="58">
        <f t="shared" si="66"/>
        <v>944.8164632380207</v>
      </c>
      <c r="B69" s="52" t="s">
        <v>105</v>
      </c>
      <c r="C69" s="45">
        <f aca="true" t="shared" si="70" ref="C69:AG69">IF(C152="",C$81,C152)</f>
        <v>41.34087602529803</v>
      </c>
      <c r="D69" s="48">
        <f t="shared" si="70"/>
        <v>11.951133344355071</v>
      </c>
      <c r="E69" s="48">
        <f t="shared" si="70"/>
        <v>0</v>
      </c>
      <c r="F69" s="48">
        <f t="shared" si="70"/>
        <v>36.77865582355636</v>
      </c>
      <c r="G69" s="48">
        <f t="shared" si="70"/>
        <v>11.849659731113682</v>
      </c>
      <c r="H69" s="48">
        <f t="shared" si="70"/>
        <v>0</v>
      </c>
      <c r="I69" s="48">
        <f t="shared" si="70"/>
        <v>16.50191808961613</v>
      </c>
      <c r="J69" s="48">
        <f t="shared" si="70"/>
        <v>16.605121992291828</v>
      </c>
      <c r="K69" s="48">
        <f t="shared" si="70"/>
        <v>17.369977971690318</v>
      </c>
      <c r="L69" s="48">
        <f t="shared" si="70"/>
        <v>9.270010373367992</v>
      </c>
      <c r="M69" s="48">
        <f t="shared" si="70"/>
        <v>0.5826673585117064</v>
      </c>
      <c r="N69" s="48">
        <f t="shared" si="70"/>
        <v>38.97732559226862</v>
      </c>
      <c r="O69" s="48">
        <f t="shared" si="70"/>
        <v>37.56911693595089</v>
      </c>
      <c r="P69" s="48">
        <f t="shared" si="70"/>
        <v>18.59</v>
      </c>
      <c r="Q69" s="48">
        <f t="shared" si="70"/>
        <v>46.74</v>
      </c>
      <c r="R69" s="48">
        <f t="shared" si="70"/>
        <v>46.54</v>
      </c>
      <c r="S69" s="48">
        <f t="shared" si="70"/>
        <v>48.43</v>
      </c>
      <c r="T69" s="48">
        <f t="shared" si="70"/>
        <v>49.09</v>
      </c>
      <c r="U69" s="48">
        <f t="shared" si="70"/>
        <v>48.53</v>
      </c>
      <c r="V69" s="48">
        <f t="shared" si="70"/>
        <v>47.42</v>
      </c>
      <c r="W69" s="48">
        <f t="shared" si="70"/>
        <v>24.75</v>
      </c>
      <c r="X69" s="48">
        <f t="shared" si="70"/>
        <v>44.92</v>
      </c>
      <c r="Y69" s="48">
        <f t="shared" si="70"/>
        <v>49.66</v>
      </c>
      <c r="Z69" s="48">
        <f t="shared" si="70"/>
        <v>46.01</v>
      </c>
      <c r="AA69" s="48">
        <f t="shared" si="70"/>
        <v>44.06</v>
      </c>
      <c r="AB69" s="48">
        <f t="shared" si="70"/>
        <v>38.49</v>
      </c>
      <c r="AC69" s="48">
        <f t="shared" si="70"/>
        <v>38.5</v>
      </c>
      <c r="AD69" s="48">
        <f t="shared" si="70"/>
        <v>50</v>
      </c>
      <c r="AE69" s="48">
        <f t="shared" si="70"/>
        <v>0</v>
      </c>
      <c r="AF69" s="48">
        <f t="shared" si="70"/>
        <v>44.94</v>
      </c>
      <c r="AG69" s="48">
        <f t="shared" si="70"/>
        <v>19.35</v>
      </c>
    </row>
    <row r="70" spans="1:33" ht="12.75">
      <c r="A70" s="58">
        <f t="shared" si="66"/>
        <v>1161.903192559338</v>
      </c>
      <c r="B70" s="53" t="s">
        <v>40</v>
      </c>
      <c r="C70" s="43">
        <f aca="true" t="shared" si="71" ref="C70:AG70">IF(C153="",C$81,C153)</f>
        <v>46.4</v>
      </c>
      <c r="D70" s="49">
        <f t="shared" si="71"/>
        <v>37.46</v>
      </c>
      <c r="E70" s="49">
        <f t="shared" si="71"/>
        <v>4.58</v>
      </c>
      <c r="F70" s="49">
        <f t="shared" si="71"/>
        <v>49.19</v>
      </c>
      <c r="G70" s="49">
        <f t="shared" si="71"/>
        <v>42.23</v>
      </c>
      <c r="H70" s="49">
        <f t="shared" si="71"/>
        <v>14.57</v>
      </c>
      <c r="I70" s="49">
        <f t="shared" si="71"/>
        <v>40.03</v>
      </c>
      <c r="J70" s="49">
        <f t="shared" si="71"/>
        <v>44.64</v>
      </c>
      <c r="K70" s="49">
        <f t="shared" si="71"/>
        <v>39.67</v>
      </c>
      <c r="L70" s="49">
        <f t="shared" si="71"/>
        <v>31.31</v>
      </c>
      <c r="M70" s="49">
        <f t="shared" si="71"/>
        <v>44.22</v>
      </c>
      <c r="N70" s="49">
        <f t="shared" si="71"/>
        <v>46.75</v>
      </c>
      <c r="O70" s="49">
        <f t="shared" si="71"/>
        <v>46.66</v>
      </c>
      <c r="P70" s="49">
        <f t="shared" si="71"/>
        <v>49.08</v>
      </c>
      <c r="Q70" s="49">
        <f t="shared" si="71"/>
        <v>47.7</v>
      </c>
      <c r="R70" s="49">
        <f t="shared" si="71"/>
        <v>34.77</v>
      </c>
      <c r="S70" s="49">
        <f t="shared" si="71"/>
        <v>48.23</v>
      </c>
      <c r="T70" s="49">
        <f t="shared" si="71"/>
        <v>47.01</v>
      </c>
      <c r="U70" s="49">
        <f t="shared" si="71"/>
        <v>41.86</v>
      </c>
      <c r="V70" s="49">
        <f t="shared" si="71"/>
        <v>49.75</v>
      </c>
      <c r="W70" s="49">
        <f t="shared" si="71"/>
        <v>49.51</v>
      </c>
      <c r="X70" s="49">
        <f t="shared" si="71"/>
        <v>48.73</v>
      </c>
      <c r="Y70" s="49">
        <f t="shared" si="71"/>
        <v>46.28</v>
      </c>
      <c r="Z70" s="49">
        <f t="shared" si="71"/>
        <v>44.89</v>
      </c>
      <c r="AA70" s="49">
        <f t="shared" si="71"/>
        <v>48.51</v>
      </c>
      <c r="AB70" s="49">
        <f t="shared" si="71"/>
        <v>36.33</v>
      </c>
      <c r="AC70" s="49">
        <f t="shared" si="71"/>
        <v>13.25</v>
      </c>
      <c r="AD70" s="49">
        <f t="shared" si="71"/>
        <v>41.909888605735375</v>
      </c>
      <c r="AE70" s="49">
        <f t="shared" si="71"/>
        <v>0</v>
      </c>
      <c r="AF70" s="49">
        <f t="shared" si="71"/>
        <v>26.383303953602713</v>
      </c>
      <c r="AG70" s="49">
        <f t="shared" si="71"/>
        <v>0</v>
      </c>
    </row>
    <row r="71" spans="1:33" ht="12.75">
      <c r="A71" s="58">
        <f t="shared" si="66"/>
        <v>1153.32</v>
      </c>
      <c r="B71" s="52" t="s">
        <v>46</v>
      </c>
      <c r="C71" s="45">
        <f aca="true" t="shared" si="72" ref="C71:AG71">IF(C154="",C$81,C154)</f>
        <v>45.35</v>
      </c>
      <c r="D71" s="48">
        <f t="shared" si="72"/>
        <v>42.08</v>
      </c>
      <c r="E71" s="48">
        <f t="shared" si="72"/>
        <v>0</v>
      </c>
      <c r="F71" s="48">
        <f t="shared" si="72"/>
        <v>47.55</v>
      </c>
      <c r="G71" s="48">
        <f t="shared" si="72"/>
        <v>43.1</v>
      </c>
      <c r="H71" s="48">
        <f t="shared" si="72"/>
        <v>47.86</v>
      </c>
      <c r="I71" s="48">
        <f t="shared" si="72"/>
        <v>27.95</v>
      </c>
      <c r="J71" s="48">
        <f t="shared" si="72"/>
        <v>43.54</v>
      </c>
      <c r="K71" s="48">
        <f t="shared" si="72"/>
        <v>31.6</v>
      </c>
      <c r="L71" s="48">
        <f t="shared" si="72"/>
        <v>0</v>
      </c>
      <c r="M71" s="48">
        <f t="shared" si="72"/>
        <v>48.11</v>
      </c>
      <c r="N71" s="48">
        <f t="shared" si="72"/>
        <v>48.23</v>
      </c>
      <c r="O71" s="48">
        <f t="shared" si="72"/>
        <v>44.23</v>
      </c>
      <c r="P71" s="48">
        <f t="shared" si="72"/>
        <v>45.41</v>
      </c>
      <c r="Q71" s="48">
        <f t="shared" si="72"/>
        <v>20.62</v>
      </c>
      <c r="R71" s="48">
        <f t="shared" si="72"/>
        <v>32.55</v>
      </c>
      <c r="S71" s="48">
        <f t="shared" si="72"/>
        <v>46.77</v>
      </c>
      <c r="T71" s="48">
        <f t="shared" si="72"/>
        <v>14.9</v>
      </c>
      <c r="U71" s="48">
        <f t="shared" si="72"/>
        <v>47.57</v>
      </c>
      <c r="V71" s="48">
        <f t="shared" si="72"/>
        <v>19.18</v>
      </c>
      <c r="W71" s="48">
        <f t="shared" si="72"/>
        <v>48.85</v>
      </c>
      <c r="X71" s="48">
        <f t="shared" si="72"/>
        <v>46.52</v>
      </c>
      <c r="Y71" s="48">
        <f t="shared" si="72"/>
        <v>47.46</v>
      </c>
      <c r="Z71" s="48">
        <f t="shared" si="72"/>
        <v>47.54</v>
      </c>
      <c r="AA71" s="48">
        <f t="shared" si="72"/>
        <v>46.34</v>
      </c>
      <c r="AB71" s="48">
        <f t="shared" si="72"/>
        <v>45.69</v>
      </c>
      <c r="AC71" s="48">
        <f t="shared" si="72"/>
        <v>39.1</v>
      </c>
      <c r="AD71" s="48">
        <f t="shared" si="72"/>
        <v>48.4</v>
      </c>
      <c r="AE71" s="48">
        <f t="shared" si="72"/>
        <v>19.59</v>
      </c>
      <c r="AF71" s="48">
        <f t="shared" si="72"/>
        <v>45.02</v>
      </c>
      <c r="AG71" s="48">
        <f t="shared" si="72"/>
        <v>22.21</v>
      </c>
    </row>
    <row r="72" spans="1:33" ht="12.75">
      <c r="A72" s="58">
        <f t="shared" si="66"/>
        <v>1263.6399999999999</v>
      </c>
      <c r="B72" s="53" t="s">
        <v>27</v>
      </c>
      <c r="C72" s="43">
        <f aca="true" t="shared" si="73" ref="C72:AG72">IF(C155="",C$81,C155)</f>
        <v>47.73</v>
      </c>
      <c r="D72" s="49">
        <f t="shared" si="73"/>
        <v>39.21</v>
      </c>
      <c r="E72" s="49">
        <f t="shared" si="73"/>
        <v>11.57</v>
      </c>
      <c r="F72" s="49">
        <f t="shared" si="73"/>
        <v>41.98</v>
      </c>
      <c r="G72" s="49">
        <f t="shared" si="73"/>
        <v>49.36</v>
      </c>
      <c r="H72" s="49">
        <f t="shared" si="73"/>
        <v>10.45</v>
      </c>
      <c r="I72" s="49">
        <f t="shared" si="73"/>
        <v>42.15</v>
      </c>
      <c r="J72" s="49">
        <f t="shared" si="73"/>
        <v>30.63</v>
      </c>
      <c r="K72" s="49">
        <f t="shared" si="73"/>
        <v>42.58</v>
      </c>
      <c r="L72" s="49">
        <f t="shared" si="73"/>
        <v>44.29</v>
      </c>
      <c r="M72" s="49">
        <f t="shared" si="73"/>
        <v>45.55</v>
      </c>
      <c r="N72" s="49">
        <f t="shared" si="73"/>
        <v>47.56</v>
      </c>
      <c r="O72" s="49">
        <f t="shared" si="73"/>
        <v>45.76</v>
      </c>
      <c r="P72" s="49">
        <f t="shared" si="73"/>
        <v>16.99</v>
      </c>
      <c r="Q72" s="49">
        <f t="shared" si="73"/>
        <v>42.79</v>
      </c>
      <c r="R72" s="49">
        <f t="shared" si="73"/>
        <v>46.63</v>
      </c>
      <c r="S72" s="49">
        <f t="shared" si="73"/>
        <v>48.8</v>
      </c>
      <c r="T72" s="49">
        <f t="shared" si="73"/>
        <v>48.7</v>
      </c>
      <c r="U72" s="49">
        <f t="shared" si="73"/>
        <v>40.97</v>
      </c>
      <c r="V72" s="49">
        <f t="shared" si="73"/>
        <v>44.27</v>
      </c>
      <c r="W72" s="49">
        <f t="shared" si="73"/>
        <v>49.87</v>
      </c>
      <c r="X72" s="49">
        <f t="shared" si="73"/>
        <v>45.39</v>
      </c>
      <c r="Y72" s="49">
        <f t="shared" si="73"/>
        <v>46.07</v>
      </c>
      <c r="Z72" s="49">
        <f t="shared" si="73"/>
        <v>48.77</v>
      </c>
      <c r="AA72" s="49">
        <f t="shared" si="73"/>
        <v>49.37</v>
      </c>
      <c r="AB72" s="49">
        <f t="shared" si="73"/>
        <v>37.9</v>
      </c>
      <c r="AC72" s="49">
        <f t="shared" si="73"/>
        <v>13.32</v>
      </c>
      <c r="AD72" s="49">
        <f t="shared" si="73"/>
        <v>44.26</v>
      </c>
      <c r="AE72" s="49">
        <f t="shared" si="73"/>
        <v>49.55</v>
      </c>
      <c r="AF72" s="49">
        <f t="shared" si="73"/>
        <v>46.9</v>
      </c>
      <c r="AG72" s="49">
        <f t="shared" si="73"/>
        <v>44.27</v>
      </c>
    </row>
    <row r="73" spans="1:33" ht="12.75">
      <c r="A73" s="58">
        <f t="shared" si="66"/>
        <v>1250.05</v>
      </c>
      <c r="B73" s="52" t="s">
        <v>49</v>
      </c>
      <c r="C73" s="45">
        <f aca="true" t="shared" si="74" ref="C73:AG73">IF(C156="",C$81,C156)</f>
        <v>45.18</v>
      </c>
      <c r="D73" s="48">
        <f t="shared" si="74"/>
        <v>42.23</v>
      </c>
      <c r="E73" s="48">
        <f t="shared" si="74"/>
        <v>0.6000000000000014</v>
      </c>
      <c r="F73" s="48">
        <f t="shared" si="74"/>
        <v>44.81</v>
      </c>
      <c r="G73" s="48">
        <f t="shared" si="74"/>
        <v>49.97</v>
      </c>
      <c r="H73" s="48">
        <f t="shared" si="74"/>
        <v>13.17</v>
      </c>
      <c r="I73" s="48">
        <f t="shared" si="74"/>
        <v>38.97</v>
      </c>
      <c r="J73" s="48">
        <f t="shared" si="74"/>
        <v>42.22</v>
      </c>
      <c r="K73" s="48">
        <f t="shared" si="74"/>
        <v>35.45</v>
      </c>
      <c r="L73" s="48">
        <f t="shared" si="74"/>
        <v>47.2</v>
      </c>
      <c r="M73" s="48">
        <f t="shared" si="74"/>
        <v>45.32</v>
      </c>
      <c r="N73" s="48">
        <f t="shared" si="74"/>
        <v>49.7</v>
      </c>
      <c r="O73" s="48">
        <f t="shared" si="74"/>
        <v>49.01</v>
      </c>
      <c r="P73" s="48">
        <f t="shared" si="74"/>
        <v>48.14</v>
      </c>
      <c r="Q73" s="48">
        <f t="shared" si="74"/>
        <v>45.57</v>
      </c>
      <c r="R73" s="48">
        <f t="shared" si="74"/>
        <v>42.21</v>
      </c>
      <c r="S73" s="48">
        <f t="shared" si="74"/>
        <v>46.67</v>
      </c>
      <c r="T73" s="48">
        <f t="shared" si="74"/>
        <v>44.72</v>
      </c>
      <c r="U73" s="48">
        <f t="shared" si="74"/>
        <v>47.6</v>
      </c>
      <c r="V73" s="48">
        <f t="shared" si="74"/>
        <v>39.11</v>
      </c>
      <c r="W73" s="48">
        <f t="shared" si="74"/>
        <v>24.82</v>
      </c>
      <c r="X73" s="48">
        <f t="shared" si="74"/>
        <v>48.17</v>
      </c>
      <c r="Y73" s="48">
        <f t="shared" si="74"/>
        <v>41.94</v>
      </c>
      <c r="Z73" s="48">
        <f t="shared" si="74"/>
        <v>47.4</v>
      </c>
      <c r="AA73" s="48">
        <f t="shared" si="74"/>
        <v>48.14</v>
      </c>
      <c r="AB73" s="48">
        <f t="shared" si="74"/>
        <v>45.07</v>
      </c>
      <c r="AC73" s="48">
        <f t="shared" si="74"/>
        <v>13.31</v>
      </c>
      <c r="AD73" s="48">
        <f t="shared" si="74"/>
        <v>46.65</v>
      </c>
      <c r="AE73" s="48">
        <f t="shared" si="74"/>
        <v>20.63</v>
      </c>
      <c r="AF73" s="48">
        <f t="shared" si="74"/>
        <v>47.09</v>
      </c>
      <c r="AG73" s="48">
        <f t="shared" si="74"/>
        <v>48.98</v>
      </c>
    </row>
    <row r="74" spans="1:33" ht="12.75">
      <c r="A74" s="58">
        <f t="shared" si="66"/>
        <v>1202.2433039536027</v>
      </c>
      <c r="B74" s="53" t="s">
        <v>38</v>
      </c>
      <c r="C74" s="43">
        <f aca="true" t="shared" si="75" ref="C74:AG74">IF(C157="",C$81,C157)</f>
        <v>46.96</v>
      </c>
      <c r="D74" s="49">
        <f t="shared" si="75"/>
        <v>21.7</v>
      </c>
      <c r="E74" s="49">
        <f t="shared" si="75"/>
        <v>0</v>
      </c>
      <c r="F74" s="49">
        <f t="shared" si="75"/>
        <v>44.25</v>
      </c>
      <c r="G74" s="49">
        <f t="shared" si="75"/>
        <v>49.2</v>
      </c>
      <c r="H74" s="49">
        <f t="shared" si="75"/>
        <v>13.66</v>
      </c>
      <c r="I74" s="49">
        <f t="shared" si="75"/>
        <v>37.15</v>
      </c>
      <c r="J74" s="49">
        <f t="shared" si="75"/>
        <v>21.66</v>
      </c>
      <c r="K74" s="49">
        <f t="shared" si="75"/>
        <v>40.1</v>
      </c>
      <c r="L74" s="49">
        <f t="shared" si="75"/>
        <v>41.08</v>
      </c>
      <c r="M74" s="49">
        <f t="shared" si="75"/>
        <v>47.21</v>
      </c>
      <c r="N74" s="49">
        <f t="shared" si="75"/>
        <v>42.33</v>
      </c>
      <c r="O74" s="49">
        <f t="shared" si="75"/>
        <v>49.87</v>
      </c>
      <c r="P74" s="49">
        <f t="shared" si="75"/>
        <v>49.01</v>
      </c>
      <c r="Q74" s="49">
        <f t="shared" si="75"/>
        <v>45.48</v>
      </c>
      <c r="R74" s="49">
        <f t="shared" si="75"/>
        <v>49.25</v>
      </c>
      <c r="S74" s="49">
        <f t="shared" si="75"/>
        <v>47.07</v>
      </c>
      <c r="T74" s="49">
        <f t="shared" si="75"/>
        <v>46.8</v>
      </c>
      <c r="U74" s="49">
        <f t="shared" si="75"/>
        <v>39.97</v>
      </c>
      <c r="V74" s="49">
        <f t="shared" si="75"/>
        <v>49.98</v>
      </c>
      <c r="W74" s="49">
        <f t="shared" si="75"/>
        <v>49.98</v>
      </c>
      <c r="X74" s="49">
        <f t="shared" si="75"/>
        <v>47.72</v>
      </c>
      <c r="Y74" s="49">
        <f t="shared" si="75"/>
        <v>46.26</v>
      </c>
      <c r="Z74" s="49">
        <f t="shared" si="75"/>
        <v>43.86</v>
      </c>
      <c r="AA74" s="49">
        <f t="shared" si="75"/>
        <v>46.94</v>
      </c>
      <c r="AB74" s="49">
        <f t="shared" si="75"/>
        <v>37.79</v>
      </c>
      <c r="AC74" s="49">
        <f t="shared" si="75"/>
        <v>13.33</v>
      </c>
      <c r="AD74" s="49">
        <f t="shared" si="75"/>
        <v>47.5</v>
      </c>
      <c r="AE74" s="49">
        <f t="shared" si="75"/>
        <v>20.39</v>
      </c>
      <c r="AF74" s="49">
        <f t="shared" si="75"/>
        <v>26.383303953602713</v>
      </c>
      <c r="AG74" s="49">
        <f t="shared" si="75"/>
        <v>39.36</v>
      </c>
    </row>
    <row r="75" spans="1:33" ht="12.75">
      <c r="A75" s="58">
        <f t="shared" si="66"/>
        <v>1016.5636580359735</v>
      </c>
      <c r="B75" s="52" t="s">
        <v>42</v>
      </c>
      <c r="C75" s="45">
        <f aca="true" t="shared" si="76" ref="C75:AG75">IF(C158="",C$81,C158)</f>
        <v>46.09</v>
      </c>
      <c r="D75" s="48">
        <f t="shared" si="76"/>
        <v>48.22</v>
      </c>
      <c r="E75" s="48">
        <f t="shared" si="76"/>
        <v>6.3</v>
      </c>
      <c r="F75" s="48">
        <f t="shared" si="76"/>
        <v>45.96</v>
      </c>
      <c r="G75" s="48">
        <f t="shared" si="76"/>
        <v>43.58</v>
      </c>
      <c r="H75" s="48">
        <f t="shared" si="76"/>
        <v>41.5</v>
      </c>
      <c r="I75" s="48">
        <f t="shared" si="76"/>
        <v>39.48</v>
      </c>
      <c r="J75" s="48">
        <f t="shared" si="76"/>
        <v>49.47</v>
      </c>
      <c r="K75" s="48">
        <f t="shared" si="76"/>
        <v>36.36</v>
      </c>
      <c r="L75" s="48">
        <f t="shared" si="76"/>
        <v>43.19</v>
      </c>
      <c r="M75" s="48">
        <f t="shared" si="76"/>
        <v>18.82</v>
      </c>
      <c r="N75" s="48">
        <f t="shared" si="76"/>
        <v>42.73</v>
      </c>
      <c r="O75" s="48">
        <f t="shared" si="76"/>
        <v>48.38</v>
      </c>
      <c r="P75" s="48">
        <f t="shared" si="76"/>
        <v>12.26</v>
      </c>
      <c r="Q75" s="48">
        <f t="shared" si="76"/>
        <v>21.54</v>
      </c>
      <c r="R75" s="48">
        <f t="shared" si="76"/>
        <v>41.38</v>
      </c>
      <c r="S75" s="48">
        <f t="shared" si="76"/>
        <v>49.65</v>
      </c>
      <c r="T75" s="48">
        <f t="shared" si="76"/>
        <v>14.83</v>
      </c>
      <c r="U75" s="48">
        <f t="shared" si="76"/>
        <v>48.28</v>
      </c>
      <c r="V75" s="48">
        <f t="shared" si="76"/>
        <v>18.81</v>
      </c>
      <c r="W75" s="48">
        <f t="shared" si="76"/>
        <v>22.19</v>
      </c>
      <c r="X75" s="48">
        <f t="shared" si="76"/>
        <v>45.05</v>
      </c>
      <c r="Y75" s="48">
        <f t="shared" si="76"/>
        <v>48.53</v>
      </c>
      <c r="Z75" s="48">
        <f t="shared" si="76"/>
        <v>42.15</v>
      </c>
      <c r="AA75" s="48">
        <f t="shared" si="76"/>
        <v>41.041359914856805</v>
      </c>
      <c r="AB75" s="48">
        <f t="shared" si="76"/>
        <v>32.47910556177875</v>
      </c>
      <c r="AC75" s="48">
        <f t="shared" si="76"/>
        <v>0</v>
      </c>
      <c r="AD75" s="48">
        <f t="shared" si="76"/>
        <v>41.909888605735375</v>
      </c>
      <c r="AE75" s="48">
        <f t="shared" si="76"/>
        <v>0</v>
      </c>
      <c r="AF75" s="48">
        <f t="shared" si="76"/>
        <v>26.383303953602713</v>
      </c>
      <c r="AG75" s="48">
        <f t="shared" si="76"/>
        <v>0</v>
      </c>
    </row>
    <row r="76" spans="1:33" ht="12.75">
      <c r="A76" s="58">
        <f t="shared" si="66"/>
        <v>1299.2699999999995</v>
      </c>
      <c r="B76" s="53" t="s">
        <v>14</v>
      </c>
      <c r="C76" s="43">
        <f aca="true" t="shared" si="77" ref="C76:AG76">IF(C159="",C$81,C159)</f>
        <v>49.34</v>
      </c>
      <c r="D76" s="49">
        <f t="shared" si="77"/>
        <v>37.51</v>
      </c>
      <c r="E76" s="49">
        <f t="shared" si="77"/>
        <v>10.59</v>
      </c>
      <c r="F76" s="49">
        <f t="shared" si="77"/>
        <v>41.47</v>
      </c>
      <c r="G76" s="49">
        <f t="shared" si="77"/>
        <v>39.05</v>
      </c>
      <c r="H76" s="49">
        <f t="shared" si="77"/>
        <v>44.15</v>
      </c>
      <c r="I76" s="49">
        <f t="shared" si="77"/>
        <v>42.87</v>
      </c>
      <c r="J76" s="49">
        <f t="shared" si="77"/>
        <v>40.02</v>
      </c>
      <c r="K76" s="49">
        <f t="shared" si="77"/>
        <v>41.29</v>
      </c>
      <c r="L76" s="49">
        <f t="shared" si="77"/>
        <v>40.04</v>
      </c>
      <c r="M76" s="49">
        <f t="shared" si="77"/>
        <v>45.3</v>
      </c>
      <c r="N76" s="49">
        <f t="shared" si="77"/>
        <v>48.97</v>
      </c>
      <c r="O76" s="49">
        <f t="shared" si="77"/>
        <v>46.44</v>
      </c>
      <c r="P76" s="49">
        <f t="shared" si="77"/>
        <v>47.79</v>
      </c>
      <c r="Q76" s="49">
        <f t="shared" si="77"/>
        <v>47.25</v>
      </c>
      <c r="R76" s="49">
        <f t="shared" si="77"/>
        <v>38.7</v>
      </c>
      <c r="S76" s="49">
        <f t="shared" si="77"/>
        <v>46.4</v>
      </c>
      <c r="T76" s="49">
        <f t="shared" si="77"/>
        <v>45.75</v>
      </c>
      <c r="U76" s="49">
        <f t="shared" si="77"/>
        <v>41.12</v>
      </c>
      <c r="V76" s="49">
        <f t="shared" si="77"/>
        <v>47.78</v>
      </c>
      <c r="W76" s="49">
        <f t="shared" si="77"/>
        <v>50</v>
      </c>
      <c r="X76" s="49">
        <f t="shared" si="77"/>
        <v>46.67</v>
      </c>
      <c r="Y76" s="49">
        <f t="shared" si="77"/>
        <v>45</v>
      </c>
      <c r="Z76" s="49">
        <f t="shared" si="77"/>
        <v>47.64</v>
      </c>
      <c r="AA76" s="49">
        <f t="shared" si="77"/>
        <v>49.8</v>
      </c>
      <c r="AB76" s="49">
        <f t="shared" si="77"/>
        <v>41.54</v>
      </c>
      <c r="AC76" s="49">
        <f t="shared" si="77"/>
        <v>13.29</v>
      </c>
      <c r="AD76" s="49">
        <f t="shared" si="77"/>
        <v>48.57</v>
      </c>
      <c r="AE76" s="49">
        <f t="shared" si="77"/>
        <v>22.53</v>
      </c>
      <c r="AF76" s="49">
        <f t="shared" si="77"/>
        <v>47.29</v>
      </c>
      <c r="AG76" s="49">
        <f t="shared" si="77"/>
        <v>45.11</v>
      </c>
    </row>
    <row r="77" spans="1:33" ht="13.5" thickBot="1">
      <c r="A77" s="58">
        <f t="shared" si="66"/>
        <v>1247.0600000000004</v>
      </c>
      <c r="B77" s="57" t="s">
        <v>33</v>
      </c>
      <c r="C77" s="55">
        <f aca="true" t="shared" si="78" ref="C77:AG77">IF(C160="",C$81,C160)</f>
        <v>47.38</v>
      </c>
      <c r="D77" s="56">
        <f t="shared" si="78"/>
        <v>45.21</v>
      </c>
      <c r="E77" s="56">
        <f t="shared" si="78"/>
        <v>0.4100000000000037</v>
      </c>
      <c r="F77" s="56">
        <f t="shared" si="78"/>
        <v>49.9</v>
      </c>
      <c r="G77" s="56">
        <f t="shared" si="78"/>
        <v>43.15</v>
      </c>
      <c r="H77" s="56">
        <f t="shared" si="78"/>
        <v>44.53</v>
      </c>
      <c r="I77" s="56">
        <f t="shared" si="78"/>
        <v>40.16</v>
      </c>
      <c r="J77" s="56">
        <f t="shared" si="78"/>
        <v>40.94</v>
      </c>
      <c r="K77" s="56">
        <f t="shared" si="78"/>
        <v>40.09</v>
      </c>
      <c r="L77" s="56">
        <f t="shared" si="78"/>
        <v>32.87</v>
      </c>
      <c r="M77" s="56">
        <f t="shared" si="78"/>
        <v>49.16</v>
      </c>
      <c r="N77" s="56">
        <f t="shared" si="78"/>
        <v>49.91</v>
      </c>
      <c r="O77" s="56">
        <f t="shared" si="78"/>
        <v>49.58</v>
      </c>
      <c r="P77" s="56">
        <f t="shared" si="78"/>
        <v>20.65</v>
      </c>
      <c r="Q77" s="56">
        <f t="shared" si="78"/>
        <v>45.44</v>
      </c>
      <c r="R77" s="56">
        <f t="shared" si="78"/>
        <v>49.19</v>
      </c>
      <c r="S77" s="56">
        <f t="shared" si="78"/>
        <v>48.08</v>
      </c>
      <c r="T77" s="56">
        <f t="shared" si="78"/>
        <v>45.32</v>
      </c>
      <c r="U77" s="56">
        <f t="shared" si="78"/>
        <v>39.96</v>
      </c>
      <c r="V77" s="56">
        <f t="shared" si="78"/>
        <v>43.6</v>
      </c>
      <c r="W77" s="56">
        <f t="shared" si="78"/>
        <v>49.02</v>
      </c>
      <c r="X77" s="56">
        <f t="shared" si="78"/>
        <v>48.84</v>
      </c>
      <c r="Y77" s="56">
        <f t="shared" si="78"/>
        <v>46.51</v>
      </c>
      <c r="Z77" s="56">
        <f t="shared" si="78"/>
        <v>40.96</v>
      </c>
      <c r="AA77" s="56">
        <f t="shared" si="78"/>
        <v>46.91</v>
      </c>
      <c r="AB77" s="56">
        <f t="shared" si="78"/>
        <v>36.9</v>
      </c>
      <c r="AC77" s="56">
        <f t="shared" si="78"/>
        <v>13.39</v>
      </c>
      <c r="AD77" s="56">
        <f t="shared" si="78"/>
        <v>49.59</v>
      </c>
      <c r="AE77" s="56">
        <f t="shared" si="78"/>
        <v>21.64</v>
      </c>
      <c r="AF77" s="56">
        <f t="shared" si="78"/>
        <v>48.24</v>
      </c>
      <c r="AG77" s="56">
        <f t="shared" si="78"/>
        <v>19.53</v>
      </c>
    </row>
    <row r="78" ht="13.5" thickTop="1"/>
    <row r="80" spans="2:33" ht="12.75">
      <c r="B80" s="60" t="s">
        <v>140</v>
      </c>
      <c r="C80" s="60">
        <v>33</v>
      </c>
      <c r="D80" s="60">
        <v>34</v>
      </c>
      <c r="E80" s="60">
        <v>35</v>
      </c>
      <c r="F80" s="60">
        <v>36</v>
      </c>
      <c r="G80" s="60">
        <v>37</v>
      </c>
      <c r="H80" s="60">
        <v>38</v>
      </c>
      <c r="I80" s="60">
        <v>39</v>
      </c>
      <c r="J80" s="60">
        <v>40</v>
      </c>
      <c r="K80" s="60">
        <v>41</v>
      </c>
      <c r="L80" s="60">
        <v>42</v>
      </c>
      <c r="M80" s="60">
        <v>43</v>
      </c>
      <c r="N80" s="60">
        <v>44</v>
      </c>
      <c r="O80" s="60">
        <v>45</v>
      </c>
      <c r="P80" s="60">
        <v>46</v>
      </c>
      <c r="Q80" s="60">
        <v>47</v>
      </c>
      <c r="R80" s="60">
        <v>48</v>
      </c>
      <c r="S80" s="60">
        <v>49</v>
      </c>
      <c r="T80" s="60">
        <v>50</v>
      </c>
      <c r="U80" s="60">
        <v>51</v>
      </c>
      <c r="V80" s="60">
        <v>52</v>
      </c>
      <c r="W80" s="60">
        <v>53</v>
      </c>
      <c r="X80" s="60">
        <v>54</v>
      </c>
      <c r="Y80" s="60">
        <v>55</v>
      </c>
      <c r="Z80" s="60">
        <v>56</v>
      </c>
      <c r="AA80" s="60">
        <v>57</v>
      </c>
      <c r="AB80" s="60">
        <v>58</v>
      </c>
      <c r="AC80" s="60">
        <v>59</v>
      </c>
      <c r="AD80" s="60">
        <v>60</v>
      </c>
      <c r="AE80" s="60">
        <v>61</v>
      </c>
      <c r="AF80" s="60">
        <v>62</v>
      </c>
      <c r="AG80" s="60">
        <v>63</v>
      </c>
    </row>
    <row r="81" spans="2:33" ht="12.75">
      <c r="B81" s="59" t="s">
        <v>135</v>
      </c>
      <c r="C81" s="59">
        <v>41.34087602529803</v>
      </c>
      <c r="D81" s="59">
        <v>11.951133344355071</v>
      </c>
      <c r="E81" s="59">
        <v>0</v>
      </c>
      <c r="F81" s="59">
        <v>36.77865582355636</v>
      </c>
      <c r="G81" s="59">
        <v>11.849659731113682</v>
      </c>
      <c r="H81" s="59">
        <v>0</v>
      </c>
      <c r="I81" s="59">
        <v>16.50191808961613</v>
      </c>
      <c r="J81" s="59">
        <v>16.605121992291828</v>
      </c>
      <c r="K81" s="59">
        <v>17.369977971690318</v>
      </c>
      <c r="L81" s="59">
        <v>9.270010373367992</v>
      </c>
      <c r="M81" s="59">
        <v>0.5826673585117064</v>
      </c>
      <c r="N81" s="59">
        <v>38.97732559226862</v>
      </c>
      <c r="O81" s="59">
        <v>37.56911693595089</v>
      </c>
      <c r="P81" s="59">
        <v>0</v>
      </c>
      <c r="Q81" s="59">
        <v>4.5635211752699405</v>
      </c>
      <c r="R81" s="59">
        <v>19.67904843174038</v>
      </c>
      <c r="S81" s="59">
        <v>28.609978490872916</v>
      </c>
      <c r="T81" s="59">
        <v>25.585271118447963</v>
      </c>
      <c r="U81" s="59">
        <v>24.587640925740097</v>
      </c>
      <c r="V81" s="59">
        <v>25.064844121395865</v>
      </c>
      <c r="W81" s="59">
        <v>0</v>
      </c>
      <c r="X81" s="59">
        <v>41.848625487305284</v>
      </c>
      <c r="Y81" s="59">
        <v>37.27943236525736</v>
      </c>
      <c r="Z81" s="59">
        <v>37.39436469776393</v>
      </c>
      <c r="AA81" s="59">
        <v>41.041359914856805</v>
      </c>
      <c r="AB81" s="59">
        <v>32.47910556177875</v>
      </c>
      <c r="AC81" s="59">
        <v>0</v>
      </c>
      <c r="AD81" s="59">
        <v>41.909888605735375</v>
      </c>
      <c r="AE81" s="59">
        <v>0</v>
      </c>
      <c r="AF81" s="59">
        <v>26.383303953602713</v>
      </c>
      <c r="AG81" s="59">
        <v>0</v>
      </c>
    </row>
    <row r="83" ht="13.5" thickBot="1"/>
    <row r="84" spans="2:33" ht="13.5" thickTop="1">
      <c r="B84" s="51" t="s">
        <v>1</v>
      </c>
      <c r="C84" s="46">
        <v>33</v>
      </c>
      <c r="D84" s="47">
        <v>34</v>
      </c>
      <c r="E84" s="47">
        <v>35</v>
      </c>
      <c r="F84" s="47">
        <v>36</v>
      </c>
      <c r="G84" s="47">
        <v>37</v>
      </c>
      <c r="H84" s="47">
        <v>38</v>
      </c>
      <c r="I84" s="47">
        <v>39</v>
      </c>
      <c r="J84" s="47">
        <v>40</v>
      </c>
      <c r="K84" s="47">
        <v>41</v>
      </c>
      <c r="L84" s="47">
        <v>42</v>
      </c>
      <c r="M84" s="47">
        <v>43</v>
      </c>
      <c r="N84" s="47">
        <v>44</v>
      </c>
      <c r="O84" s="47">
        <v>45</v>
      </c>
      <c r="P84" s="47">
        <v>46</v>
      </c>
      <c r="Q84" s="47">
        <v>47</v>
      </c>
      <c r="R84" s="47">
        <v>48</v>
      </c>
      <c r="S84" s="47">
        <v>49</v>
      </c>
      <c r="T84" s="47">
        <v>50</v>
      </c>
      <c r="U84" s="47">
        <v>51</v>
      </c>
      <c r="V84" s="47">
        <v>52</v>
      </c>
      <c r="W84" s="47">
        <v>53</v>
      </c>
      <c r="X84" s="47">
        <v>54</v>
      </c>
      <c r="Y84" s="47">
        <v>55</v>
      </c>
      <c r="Z84" s="47">
        <v>56</v>
      </c>
      <c r="AA84" s="47">
        <v>57</v>
      </c>
      <c r="AB84" s="47">
        <v>58</v>
      </c>
      <c r="AC84" s="47">
        <v>59</v>
      </c>
      <c r="AD84" s="47">
        <v>60</v>
      </c>
      <c r="AE84" s="47">
        <v>61</v>
      </c>
      <c r="AF84" s="47">
        <v>62</v>
      </c>
      <c r="AG84" s="47">
        <v>63</v>
      </c>
    </row>
    <row r="85" spans="1:33" ht="12.75">
      <c r="A85" s="58">
        <f aca="true" t="shared" si="79" ref="A85:A116">SUM(C85:AG85)</f>
        <v>609.3100000000001</v>
      </c>
      <c r="B85" s="52" t="s">
        <v>72</v>
      </c>
      <c r="C85" s="45"/>
      <c r="D85" s="48"/>
      <c r="E85" s="48">
        <v>9.79</v>
      </c>
      <c r="F85" s="48">
        <v>44.75</v>
      </c>
      <c r="G85" s="48">
        <v>47.2</v>
      </c>
      <c r="H85" s="48">
        <v>46.34</v>
      </c>
      <c r="I85" s="48">
        <v>40.15</v>
      </c>
      <c r="J85" s="48">
        <v>43.34</v>
      </c>
      <c r="K85" s="48">
        <v>24.87</v>
      </c>
      <c r="L85" s="48">
        <v>43.92</v>
      </c>
      <c r="M85" s="48">
        <v>7.79</v>
      </c>
      <c r="N85" s="48">
        <v>40.89</v>
      </c>
      <c r="O85" s="48">
        <v>49.87</v>
      </c>
      <c r="P85" s="48">
        <v>29.01</v>
      </c>
      <c r="Q85" s="48">
        <v>19.52</v>
      </c>
      <c r="R85" s="48">
        <v>20.75</v>
      </c>
      <c r="S85" s="48">
        <v>9.930000000000007</v>
      </c>
      <c r="T85" s="48">
        <v>48.2</v>
      </c>
      <c r="U85" s="48">
        <v>44.97</v>
      </c>
      <c r="V85" s="48">
        <v>38.02</v>
      </c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</row>
    <row r="86" spans="1:33" ht="12.75">
      <c r="A86" s="58">
        <f t="shared" si="79"/>
        <v>133.77999999999997</v>
      </c>
      <c r="B86" s="53" t="s">
        <v>39</v>
      </c>
      <c r="C86" s="43">
        <v>46.84</v>
      </c>
      <c r="D86" s="49">
        <v>39.1</v>
      </c>
      <c r="E86" s="49">
        <v>0.28999999999999915</v>
      </c>
      <c r="F86" s="49">
        <v>47.55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</row>
    <row r="87" spans="1:33" ht="12.75">
      <c r="A87" s="58">
        <f t="shared" si="79"/>
        <v>180.74</v>
      </c>
      <c r="B87" s="52" t="s">
        <v>31</v>
      </c>
      <c r="C87" s="45">
        <v>47.46</v>
      </c>
      <c r="D87" s="48">
        <v>47.96</v>
      </c>
      <c r="E87" s="48">
        <v>44.46</v>
      </c>
      <c r="F87" s="48">
        <v>40.86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</row>
    <row r="88" spans="1:33" ht="12.75">
      <c r="A88" s="58">
        <f t="shared" si="79"/>
        <v>137.04</v>
      </c>
      <c r="B88" s="53" t="s">
        <v>75</v>
      </c>
      <c r="C88" s="43"/>
      <c r="D88" s="49"/>
      <c r="E88" s="49">
        <v>1.79</v>
      </c>
      <c r="F88" s="49">
        <v>48.25</v>
      </c>
      <c r="G88" s="49">
        <v>0</v>
      </c>
      <c r="H88" s="49">
        <v>3.69</v>
      </c>
      <c r="I88" s="49">
        <v>49.68</v>
      </c>
      <c r="J88" s="49">
        <v>33.63</v>
      </c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 spans="1:33" ht="12.75">
      <c r="A89" s="58">
        <f t="shared" si="79"/>
        <v>1140.5500000000002</v>
      </c>
      <c r="B89" s="52" t="s">
        <v>36</v>
      </c>
      <c r="C89" s="45">
        <v>47.07</v>
      </c>
      <c r="D89" s="48">
        <v>20.08</v>
      </c>
      <c r="E89" s="48">
        <v>48.72</v>
      </c>
      <c r="F89" s="48">
        <v>50</v>
      </c>
      <c r="G89" s="48">
        <v>44.36</v>
      </c>
      <c r="H89" s="48">
        <v>13.49</v>
      </c>
      <c r="I89" s="48">
        <v>42.74</v>
      </c>
      <c r="J89" s="48">
        <v>44.05</v>
      </c>
      <c r="K89" s="48">
        <v>21.62</v>
      </c>
      <c r="L89" s="48">
        <v>37.44</v>
      </c>
      <c r="M89" s="48">
        <v>45.15</v>
      </c>
      <c r="N89" s="48">
        <v>47.63</v>
      </c>
      <c r="O89" s="48">
        <v>44.54</v>
      </c>
      <c r="P89" s="48">
        <v>44.39</v>
      </c>
      <c r="Q89" s="48">
        <v>42.59</v>
      </c>
      <c r="R89" s="48">
        <v>13.62</v>
      </c>
      <c r="S89" s="48">
        <v>40.49</v>
      </c>
      <c r="T89" s="48">
        <v>47.73</v>
      </c>
      <c r="U89" s="48">
        <v>44.86</v>
      </c>
      <c r="V89" s="48"/>
      <c r="W89" s="48"/>
      <c r="X89" s="48">
        <v>49.55</v>
      </c>
      <c r="Y89" s="48">
        <v>42.84</v>
      </c>
      <c r="Z89" s="48">
        <v>48.94</v>
      </c>
      <c r="AA89" s="48">
        <v>47.67</v>
      </c>
      <c r="AB89" s="48">
        <v>44.33</v>
      </c>
      <c r="AC89" s="48">
        <v>38.93</v>
      </c>
      <c r="AD89" s="48">
        <v>44.52</v>
      </c>
      <c r="AE89" s="48">
        <v>18.75</v>
      </c>
      <c r="AF89" s="48">
        <v>46.55</v>
      </c>
      <c r="AG89" s="48">
        <v>17.9</v>
      </c>
    </row>
    <row r="90" spans="1:33" ht="12.75">
      <c r="A90" s="58">
        <f t="shared" si="79"/>
        <v>540.34</v>
      </c>
      <c r="B90" s="53" t="s">
        <v>92</v>
      </c>
      <c r="C90" s="43"/>
      <c r="D90" s="49"/>
      <c r="E90" s="49"/>
      <c r="F90" s="49"/>
      <c r="G90" s="49"/>
      <c r="H90" s="49"/>
      <c r="I90" s="49"/>
      <c r="J90" s="49"/>
      <c r="K90" s="49">
        <v>36.18</v>
      </c>
      <c r="L90" s="49">
        <v>32.83</v>
      </c>
      <c r="M90" s="49">
        <v>48.31</v>
      </c>
      <c r="N90" s="49">
        <v>45.9</v>
      </c>
      <c r="O90" s="49">
        <v>49.44</v>
      </c>
      <c r="P90" s="49">
        <v>47.81</v>
      </c>
      <c r="Q90" s="49">
        <v>45.58</v>
      </c>
      <c r="R90" s="49">
        <v>47.35</v>
      </c>
      <c r="S90" s="49">
        <v>49.82</v>
      </c>
      <c r="T90" s="49">
        <v>47.87</v>
      </c>
      <c r="U90" s="49">
        <v>45.32</v>
      </c>
      <c r="V90" s="49">
        <v>43.93</v>
      </c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 spans="1:33" ht="12.75">
      <c r="A91" s="58">
        <f t="shared" si="79"/>
        <v>1185.6499999999999</v>
      </c>
      <c r="B91" s="52" t="s">
        <v>47</v>
      </c>
      <c r="C91" s="45">
        <v>45.31</v>
      </c>
      <c r="D91" s="48">
        <v>39.09</v>
      </c>
      <c r="E91" s="48">
        <v>1.46</v>
      </c>
      <c r="F91" s="48">
        <v>45.68</v>
      </c>
      <c r="G91" s="48">
        <v>43.8</v>
      </c>
      <c r="H91" s="48">
        <v>47.66</v>
      </c>
      <c r="I91" s="48">
        <v>45.15</v>
      </c>
      <c r="J91" s="48">
        <v>43.34</v>
      </c>
      <c r="K91" s="48">
        <v>42.1</v>
      </c>
      <c r="L91" s="48">
        <v>41.08</v>
      </c>
      <c r="M91" s="48">
        <v>43.21</v>
      </c>
      <c r="N91" s="48">
        <v>47.33</v>
      </c>
      <c r="O91" s="48">
        <v>46.87</v>
      </c>
      <c r="P91" s="48">
        <v>48.99</v>
      </c>
      <c r="Q91" s="48">
        <v>22.32</v>
      </c>
      <c r="R91" s="48">
        <v>49.25</v>
      </c>
      <c r="S91" s="48">
        <v>46.93</v>
      </c>
      <c r="T91" s="48">
        <v>46.2</v>
      </c>
      <c r="U91" s="48">
        <v>41.97</v>
      </c>
      <c r="V91" s="48">
        <v>41.02</v>
      </c>
      <c r="W91" s="48">
        <v>24.75</v>
      </c>
      <c r="X91" s="48">
        <v>45.42</v>
      </c>
      <c r="Y91" s="48">
        <v>45.26</v>
      </c>
      <c r="Z91" s="48">
        <v>45.86</v>
      </c>
      <c r="AA91" s="48">
        <v>49.94</v>
      </c>
      <c r="AB91" s="48">
        <v>38.79</v>
      </c>
      <c r="AC91" s="48">
        <v>13.3</v>
      </c>
      <c r="AD91" s="48">
        <v>49.75</v>
      </c>
      <c r="AE91" s="48"/>
      <c r="AF91" s="48">
        <v>43.82</v>
      </c>
      <c r="AG91" s="48"/>
    </row>
    <row r="92" spans="1:33" ht="12.75">
      <c r="A92" s="58">
        <f t="shared" si="79"/>
        <v>138.87</v>
      </c>
      <c r="B92" s="53" t="s">
        <v>22</v>
      </c>
      <c r="C92" s="43">
        <v>48.69</v>
      </c>
      <c r="D92" s="49">
        <v>46.07</v>
      </c>
      <c r="E92" s="49">
        <v>1.84</v>
      </c>
      <c r="F92" s="49">
        <v>42.27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</row>
    <row r="93" spans="1:33" ht="12.75">
      <c r="A93" s="58">
        <f t="shared" si="79"/>
        <v>491.28000000000003</v>
      </c>
      <c r="B93" s="52" t="s">
        <v>25</v>
      </c>
      <c r="C93" s="45">
        <v>48.03</v>
      </c>
      <c r="D93" s="48">
        <v>32.41</v>
      </c>
      <c r="E93" s="48">
        <v>42.13</v>
      </c>
      <c r="F93" s="48">
        <v>47.92</v>
      </c>
      <c r="G93" s="48"/>
      <c r="H93" s="48">
        <v>0</v>
      </c>
      <c r="I93" s="48">
        <v>30.51</v>
      </c>
      <c r="J93" s="48">
        <v>31.11</v>
      </c>
      <c r="K93" s="48">
        <v>29.98</v>
      </c>
      <c r="L93" s="48">
        <v>26.63</v>
      </c>
      <c r="M93" s="48">
        <v>11.4</v>
      </c>
      <c r="N93" s="48">
        <v>42.76</v>
      </c>
      <c r="O93" s="48">
        <v>49.59</v>
      </c>
      <c r="P93" s="48">
        <v>32.47</v>
      </c>
      <c r="Q93" s="48">
        <v>20.57</v>
      </c>
      <c r="R93" s="48">
        <v>45.77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</row>
    <row r="94" spans="1:33" ht="12.75">
      <c r="A94" s="58">
        <f t="shared" si="79"/>
        <v>84.58</v>
      </c>
      <c r="B94" s="53" t="s">
        <v>67</v>
      </c>
      <c r="C94" s="43"/>
      <c r="D94" s="49">
        <v>41.71</v>
      </c>
      <c r="E94" s="49">
        <v>0</v>
      </c>
      <c r="F94" s="49">
        <v>42.87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</row>
    <row r="95" spans="1:33" ht="12.75">
      <c r="A95" s="58">
        <f t="shared" si="79"/>
        <v>849.5500000000001</v>
      </c>
      <c r="B95" s="52" t="s">
        <v>56</v>
      </c>
      <c r="C95" s="45">
        <v>43.77</v>
      </c>
      <c r="D95" s="48">
        <v>37.87</v>
      </c>
      <c r="E95" s="48">
        <v>0</v>
      </c>
      <c r="F95" s="48">
        <v>45.2</v>
      </c>
      <c r="G95" s="48"/>
      <c r="H95" s="48"/>
      <c r="I95" s="48"/>
      <c r="J95" s="48"/>
      <c r="K95" s="48"/>
      <c r="L95" s="48"/>
      <c r="M95" s="48"/>
      <c r="N95" s="48">
        <v>48.76</v>
      </c>
      <c r="O95" s="48">
        <v>44.41</v>
      </c>
      <c r="P95" s="48">
        <v>49.78</v>
      </c>
      <c r="Q95" s="48">
        <v>24.4</v>
      </c>
      <c r="R95" s="48">
        <v>33.76</v>
      </c>
      <c r="S95" s="48">
        <v>49.45</v>
      </c>
      <c r="T95" s="48">
        <v>49.91</v>
      </c>
      <c r="U95" s="48">
        <v>46.19</v>
      </c>
      <c r="V95" s="48">
        <v>40.93</v>
      </c>
      <c r="W95" s="48">
        <v>21.34</v>
      </c>
      <c r="X95" s="48">
        <v>46.74</v>
      </c>
      <c r="Y95" s="48">
        <v>48.38</v>
      </c>
      <c r="Z95" s="48">
        <v>44.84</v>
      </c>
      <c r="AA95" s="48">
        <v>41.76</v>
      </c>
      <c r="AB95" s="48">
        <v>43.33</v>
      </c>
      <c r="AC95" s="48">
        <v>42.06</v>
      </c>
      <c r="AD95" s="48">
        <v>46.67</v>
      </c>
      <c r="AE95" s="48"/>
      <c r="AF95" s="48"/>
      <c r="AG95" s="48"/>
    </row>
    <row r="96" spans="1:33" ht="12.75">
      <c r="A96" s="58">
        <f t="shared" si="79"/>
        <v>777.94</v>
      </c>
      <c r="B96" s="53" t="s">
        <v>103</v>
      </c>
      <c r="C96" s="43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>
        <v>46.01</v>
      </c>
      <c r="Q96" s="49">
        <v>46.43</v>
      </c>
      <c r="R96" s="49">
        <v>34.64</v>
      </c>
      <c r="S96" s="49">
        <v>48.77</v>
      </c>
      <c r="T96" s="49">
        <v>48.95</v>
      </c>
      <c r="U96" s="49">
        <v>42.77</v>
      </c>
      <c r="V96" s="49">
        <v>46.02</v>
      </c>
      <c r="W96" s="49">
        <v>49.96</v>
      </c>
      <c r="X96" s="49">
        <v>49.22</v>
      </c>
      <c r="Y96" s="49">
        <v>49.16</v>
      </c>
      <c r="Z96" s="49">
        <v>48.64</v>
      </c>
      <c r="AA96" s="49">
        <v>47.46</v>
      </c>
      <c r="AB96" s="49">
        <v>42.69</v>
      </c>
      <c r="AC96" s="49">
        <v>40.1</v>
      </c>
      <c r="AD96" s="49">
        <v>49.6</v>
      </c>
      <c r="AE96" s="49">
        <v>19.29</v>
      </c>
      <c r="AF96" s="49">
        <v>47.62</v>
      </c>
      <c r="AG96" s="49">
        <v>20.61</v>
      </c>
    </row>
    <row r="97" spans="1:33" ht="12.75">
      <c r="A97" s="58">
        <f t="shared" si="79"/>
        <v>1008.09</v>
      </c>
      <c r="B97" s="52" t="s">
        <v>91</v>
      </c>
      <c r="C97" s="45"/>
      <c r="D97" s="48"/>
      <c r="E97" s="48"/>
      <c r="F97" s="48"/>
      <c r="G97" s="48"/>
      <c r="H97" s="48"/>
      <c r="I97" s="48"/>
      <c r="J97" s="48"/>
      <c r="K97" s="48">
        <v>37.04</v>
      </c>
      <c r="L97" s="48">
        <v>43.09</v>
      </c>
      <c r="M97" s="48">
        <v>39.84</v>
      </c>
      <c r="N97" s="48">
        <v>47.7</v>
      </c>
      <c r="O97" s="48">
        <v>49.62</v>
      </c>
      <c r="P97" s="48">
        <v>49.13</v>
      </c>
      <c r="Q97" s="48">
        <v>48.47</v>
      </c>
      <c r="R97" s="48">
        <v>45.22</v>
      </c>
      <c r="S97" s="48">
        <v>46.64</v>
      </c>
      <c r="T97" s="48">
        <v>48.55</v>
      </c>
      <c r="U97" s="48">
        <v>42.15</v>
      </c>
      <c r="V97" s="48">
        <v>43.27</v>
      </c>
      <c r="W97" s="48">
        <v>23.45</v>
      </c>
      <c r="X97" s="48">
        <v>49.73</v>
      </c>
      <c r="Y97" s="48">
        <v>49.96</v>
      </c>
      <c r="Z97" s="48">
        <v>41.86</v>
      </c>
      <c r="AA97" s="48">
        <v>48.94</v>
      </c>
      <c r="AB97" s="48">
        <v>39.29</v>
      </c>
      <c r="AC97" s="48">
        <v>44.4</v>
      </c>
      <c r="AD97" s="48">
        <v>49.5</v>
      </c>
      <c r="AE97" s="48">
        <v>49.61</v>
      </c>
      <c r="AF97" s="48">
        <v>48.82</v>
      </c>
      <c r="AG97" s="48">
        <v>21.81</v>
      </c>
    </row>
    <row r="98" spans="1:33" ht="12.75">
      <c r="A98" s="58">
        <f t="shared" si="79"/>
        <v>81.95</v>
      </c>
      <c r="B98" s="53" t="s">
        <v>83</v>
      </c>
      <c r="C98" s="43"/>
      <c r="D98" s="49"/>
      <c r="E98" s="49"/>
      <c r="F98" s="49"/>
      <c r="G98" s="49"/>
      <c r="H98" s="49">
        <v>13.73</v>
      </c>
      <c r="I98" s="49">
        <v>27.42</v>
      </c>
      <c r="J98" s="49">
        <v>40.8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</row>
    <row r="99" spans="1:33" ht="12.75">
      <c r="A99" s="58">
        <f t="shared" si="79"/>
        <v>1267.5</v>
      </c>
      <c r="B99" s="52" t="s">
        <v>20</v>
      </c>
      <c r="C99" s="45">
        <v>48.88</v>
      </c>
      <c r="D99" s="48">
        <v>47.21</v>
      </c>
      <c r="E99" s="48">
        <v>5.42</v>
      </c>
      <c r="F99" s="48">
        <v>47.88</v>
      </c>
      <c r="G99" s="48">
        <v>47.83</v>
      </c>
      <c r="H99" s="48">
        <v>46.89</v>
      </c>
      <c r="I99" s="48">
        <v>42.77</v>
      </c>
      <c r="J99" s="48">
        <v>47.08</v>
      </c>
      <c r="K99" s="48">
        <v>36.86</v>
      </c>
      <c r="L99" s="48">
        <v>42.9</v>
      </c>
      <c r="M99" s="48">
        <v>21.27</v>
      </c>
      <c r="N99" s="48">
        <v>49.11</v>
      </c>
      <c r="O99" s="48">
        <v>48.09</v>
      </c>
      <c r="P99" s="48">
        <v>17.15</v>
      </c>
      <c r="Q99" s="48">
        <v>47.84</v>
      </c>
      <c r="R99" s="48">
        <v>43.26</v>
      </c>
      <c r="S99" s="48">
        <v>48.72</v>
      </c>
      <c r="T99" s="48">
        <v>49.75</v>
      </c>
      <c r="U99" s="48">
        <v>44.23</v>
      </c>
      <c r="V99" s="48">
        <v>45.64</v>
      </c>
      <c r="W99" s="48">
        <v>23.91</v>
      </c>
      <c r="X99" s="48">
        <v>48.13</v>
      </c>
      <c r="Y99" s="48">
        <v>45.97</v>
      </c>
      <c r="Z99" s="48">
        <v>48.92</v>
      </c>
      <c r="AA99" s="48">
        <v>49.79</v>
      </c>
      <c r="AB99" s="48">
        <v>49.17</v>
      </c>
      <c r="AC99" s="48">
        <v>38.5</v>
      </c>
      <c r="AD99" s="48">
        <v>49.54</v>
      </c>
      <c r="AE99" s="48">
        <v>22.05</v>
      </c>
      <c r="AF99" s="48">
        <v>43.71</v>
      </c>
      <c r="AG99" s="48">
        <v>19.03</v>
      </c>
    </row>
    <row r="100" spans="1:33" ht="12.75">
      <c r="A100" s="58">
        <f t="shared" si="79"/>
        <v>1051.35</v>
      </c>
      <c r="B100" s="53" t="s">
        <v>48</v>
      </c>
      <c r="C100" s="43">
        <v>45.22</v>
      </c>
      <c r="D100" s="49">
        <v>42.06</v>
      </c>
      <c r="E100" s="49">
        <v>45.03</v>
      </c>
      <c r="F100" s="49">
        <v>44.5</v>
      </c>
      <c r="G100" s="49">
        <v>39.96</v>
      </c>
      <c r="H100" s="49">
        <v>39.1</v>
      </c>
      <c r="I100" s="49">
        <v>47.09</v>
      </c>
      <c r="J100" s="49">
        <v>48.9</v>
      </c>
      <c r="K100" s="49"/>
      <c r="L100" s="49">
        <v>39.32</v>
      </c>
      <c r="M100" s="49">
        <v>44.97</v>
      </c>
      <c r="N100" s="49">
        <v>47.43</v>
      </c>
      <c r="O100" s="49">
        <v>49.11</v>
      </c>
      <c r="P100" s="49">
        <v>47.77</v>
      </c>
      <c r="Q100" s="49">
        <v>44.24</v>
      </c>
      <c r="R100" s="49">
        <v>40.51</v>
      </c>
      <c r="S100" s="49">
        <v>44.17</v>
      </c>
      <c r="T100" s="49">
        <v>49.04</v>
      </c>
      <c r="U100" s="49">
        <v>42.21</v>
      </c>
      <c r="V100" s="49">
        <v>48.78</v>
      </c>
      <c r="W100" s="49">
        <v>18.71</v>
      </c>
      <c r="X100" s="49">
        <v>44.96</v>
      </c>
      <c r="Y100" s="49">
        <v>44.02</v>
      </c>
      <c r="Z100" s="49">
        <v>45.62</v>
      </c>
      <c r="AA100" s="49"/>
      <c r="AB100" s="49"/>
      <c r="AC100" s="49"/>
      <c r="AD100" s="49"/>
      <c r="AE100" s="49">
        <v>48.63</v>
      </c>
      <c r="AF100" s="49"/>
      <c r="AG100" s="49"/>
    </row>
    <row r="101" spans="1:33" ht="12.75">
      <c r="A101" s="58">
        <f t="shared" si="79"/>
        <v>781.2000000000003</v>
      </c>
      <c r="B101" s="52" t="s">
        <v>41</v>
      </c>
      <c r="C101" s="45">
        <v>46.1</v>
      </c>
      <c r="D101" s="48">
        <v>40.05</v>
      </c>
      <c r="E101" s="48">
        <v>1.9</v>
      </c>
      <c r="F101" s="48">
        <v>47.41</v>
      </c>
      <c r="G101" s="48">
        <v>46.54</v>
      </c>
      <c r="H101" s="48">
        <v>18.41</v>
      </c>
      <c r="I101" s="48">
        <v>45.79</v>
      </c>
      <c r="J101" s="48">
        <v>48.16</v>
      </c>
      <c r="K101" s="48">
        <v>38.84</v>
      </c>
      <c r="L101" s="48">
        <v>40.4</v>
      </c>
      <c r="M101" s="48">
        <v>37.97</v>
      </c>
      <c r="N101" s="48">
        <v>44.55</v>
      </c>
      <c r="O101" s="48">
        <v>48.85</v>
      </c>
      <c r="P101" s="48">
        <v>47.15</v>
      </c>
      <c r="Q101" s="48">
        <v>46.2</v>
      </c>
      <c r="R101" s="48">
        <v>39.19</v>
      </c>
      <c r="S101" s="48">
        <v>49.49</v>
      </c>
      <c r="T101" s="48">
        <v>48</v>
      </c>
      <c r="U101" s="48">
        <v>46.2</v>
      </c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</row>
    <row r="102" spans="1:33" ht="12.75">
      <c r="A102" s="58">
        <f t="shared" si="79"/>
        <v>1211.9900000000005</v>
      </c>
      <c r="B102" s="53" t="s">
        <v>29</v>
      </c>
      <c r="C102" s="43">
        <v>47.54</v>
      </c>
      <c r="D102" s="49">
        <v>40.3</v>
      </c>
      <c r="E102" s="49">
        <v>0</v>
      </c>
      <c r="F102" s="49">
        <v>45.25</v>
      </c>
      <c r="G102" s="49">
        <v>42.8</v>
      </c>
      <c r="H102" s="49">
        <v>8.66</v>
      </c>
      <c r="I102" s="49">
        <v>45.15</v>
      </c>
      <c r="J102" s="49">
        <v>42.34</v>
      </c>
      <c r="K102" s="49">
        <v>35.1</v>
      </c>
      <c r="L102" s="49">
        <v>36.08</v>
      </c>
      <c r="M102" s="49">
        <v>42.21</v>
      </c>
      <c r="N102" s="49">
        <v>47.33</v>
      </c>
      <c r="O102" s="49">
        <v>46.87</v>
      </c>
      <c r="P102" s="49">
        <v>49.01</v>
      </c>
      <c r="Q102" s="49">
        <v>45.48</v>
      </c>
      <c r="R102" s="49">
        <v>40.75</v>
      </c>
      <c r="S102" s="49">
        <v>49.93</v>
      </c>
      <c r="T102" s="49">
        <v>48.2</v>
      </c>
      <c r="U102" s="49">
        <v>44.97</v>
      </c>
      <c r="V102" s="49">
        <v>43.02</v>
      </c>
      <c r="W102" s="49">
        <v>19.95</v>
      </c>
      <c r="X102" s="49">
        <v>47.72</v>
      </c>
      <c r="Y102" s="49">
        <v>42.26</v>
      </c>
      <c r="Z102" s="49">
        <v>46.86</v>
      </c>
      <c r="AA102" s="49">
        <v>47.06</v>
      </c>
      <c r="AB102" s="49">
        <v>43.79</v>
      </c>
      <c r="AC102" s="49">
        <v>13.4</v>
      </c>
      <c r="AD102" s="49">
        <v>43.5</v>
      </c>
      <c r="AE102" s="49">
        <v>18.39</v>
      </c>
      <c r="AF102" s="49">
        <v>41.18</v>
      </c>
      <c r="AG102" s="49">
        <v>46.89</v>
      </c>
    </row>
    <row r="103" spans="1:33" ht="12.75">
      <c r="A103" s="58">
        <f t="shared" si="79"/>
        <v>647.5599999999998</v>
      </c>
      <c r="B103" s="52" t="s">
        <v>94</v>
      </c>
      <c r="C103" s="45"/>
      <c r="D103" s="48"/>
      <c r="E103" s="48"/>
      <c r="F103" s="48"/>
      <c r="G103" s="48"/>
      <c r="H103" s="48"/>
      <c r="I103" s="48"/>
      <c r="J103" s="48"/>
      <c r="K103" s="48">
        <v>31.82</v>
      </c>
      <c r="L103" s="48">
        <v>48.83</v>
      </c>
      <c r="M103" s="48">
        <v>44.98</v>
      </c>
      <c r="N103" s="48">
        <v>47.98</v>
      </c>
      <c r="O103" s="48">
        <v>46.8</v>
      </c>
      <c r="P103" s="48">
        <v>48.27</v>
      </c>
      <c r="Q103" s="48">
        <v>45.28</v>
      </c>
      <c r="R103" s="48">
        <v>41.83</v>
      </c>
      <c r="S103" s="48"/>
      <c r="T103" s="48"/>
      <c r="U103" s="48"/>
      <c r="V103" s="48"/>
      <c r="W103" s="48">
        <v>19.6</v>
      </c>
      <c r="X103" s="48">
        <v>49.97</v>
      </c>
      <c r="Y103" s="48">
        <v>45.1</v>
      </c>
      <c r="Z103" s="48">
        <v>47.88</v>
      </c>
      <c r="AA103" s="48">
        <v>47.18</v>
      </c>
      <c r="AB103" s="48">
        <v>42.41</v>
      </c>
      <c r="AC103" s="48">
        <v>39.63</v>
      </c>
      <c r="AD103" s="48"/>
      <c r="AE103" s="48"/>
      <c r="AF103" s="48"/>
      <c r="AG103" s="48"/>
    </row>
    <row r="104" spans="1:33" ht="12.75">
      <c r="A104" s="58">
        <f t="shared" si="79"/>
        <v>816.1700000000001</v>
      </c>
      <c r="B104" s="53" t="s">
        <v>16</v>
      </c>
      <c r="C104" s="43">
        <v>49.13</v>
      </c>
      <c r="D104" s="49">
        <v>47.81</v>
      </c>
      <c r="E104" s="49">
        <v>47.61</v>
      </c>
      <c r="F104" s="49">
        <v>49.96</v>
      </c>
      <c r="G104" s="49"/>
      <c r="H104" s="49">
        <v>45.16</v>
      </c>
      <c r="I104" s="49">
        <v>48.6</v>
      </c>
      <c r="J104" s="49">
        <v>36.86</v>
      </c>
      <c r="K104" s="49">
        <v>31.51</v>
      </c>
      <c r="L104" s="49">
        <v>34.58</v>
      </c>
      <c r="M104" s="49">
        <v>43.1</v>
      </c>
      <c r="N104" s="49">
        <v>40.13</v>
      </c>
      <c r="O104" s="49">
        <v>48.56</v>
      </c>
      <c r="P104" s="49">
        <v>13.79</v>
      </c>
      <c r="Q104" s="49">
        <v>46.09</v>
      </c>
      <c r="R104" s="49">
        <v>41.45</v>
      </c>
      <c r="S104" s="49">
        <v>48.37</v>
      </c>
      <c r="T104" s="49">
        <v>49.2</v>
      </c>
      <c r="U104" s="49">
        <v>45.52</v>
      </c>
      <c r="V104" s="49">
        <v>48.74</v>
      </c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</row>
    <row r="105" spans="1:33" ht="12.75">
      <c r="A105" s="58">
        <f t="shared" si="79"/>
        <v>1100.6</v>
      </c>
      <c r="B105" s="52" t="s">
        <v>15</v>
      </c>
      <c r="C105" s="45">
        <v>49.19</v>
      </c>
      <c r="D105" s="48">
        <v>45.39</v>
      </c>
      <c r="E105" s="48">
        <v>0</v>
      </c>
      <c r="F105" s="48">
        <v>48.82</v>
      </c>
      <c r="G105" s="48">
        <v>47.15</v>
      </c>
      <c r="H105" s="48">
        <v>17.75</v>
      </c>
      <c r="I105" s="48">
        <v>45.33</v>
      </c>
      <c r="J105" s="48">
        <v>41.42</v>
      </c>
      <c r="K105" s="48">
        <v>39.12</v>
      </c>
      <c r="L105" s="48">
        <v>30.5</v>
      </c>
      <c r="M105" s="48">
        <v>47.3</v>
      </c>
      <c r="N105" s="48">
        <v>46.99</v>
      </c>
      <c r="O105" s="48">
        <v>47.93</v>
      </c>
      <c r="P105" s="48">
        <v>49.32</v>
      </c>
      <c r="Q105" s="48">
        <v>47.73</v>
      </c>
      <c r="R105" s="48">
        <v>36.12</v>
      </c>
      <c r="S105" s="48">
        <v>46.58</v>
      </c>
      <c r="T105" s="48">
        <v>47.42</v>
      </c>
      <c r="U105" s="48">
        <v>46.39</v>
      </c>
      <c r="V105" s="48">
        <v>48.02</v>
      </c>
      <c r="W105" s="48">
        <v>24.93</v>
      </c>
      <c r="X105" s="48">
        <v>47.8</v>
      </c>
      <c r="Y105" s="48">
        <v>48.27</v>
      </c>
      <c r="Z105" s="48">
        <v>49.57</v>
      </c>
      <c r="AA105" s="48">
        <v>43.61</v>
      </c>
      <c r="AB105" s="48">
        <v>44.57</v>
      </c>
      <c r="AC105" s="48">
        <v>13.38</v>
      </c>
      <c r="AD105" s="48"/>
      <c r="AE105" s="48"/>
      <c r="AF105" s="48"/>
      <c r="AG105" s="48"/>
    </row>
    <row r="106" spans="1:33" ht="12.75">
      <c r="A106" s="58">
        <f t="shared" si="79"/>
        <v>157.44</v>
      </c>
      <c r="B106" s="53" t="s">
        <v>74</v>
      </c>
      <c r="C106" s="43"/>
      <c r="D106" s="49"/>
      <c r="E106" s="49">
        <v>4.47</v>
      </c>
      <c r="F106" s="49">
        <v>45.56</v>
      </c>
      <c r="G106" s="49">
        <v>0.4899999999999949</v>
      </c>
      <c r="H106" s="49">
        <v>45.72</v>
      </c>
      <c r="I106" s="49">
        <v>39.76</v>
      </c>
      <c r="J106" s="49">
        <v>21.44</v>
      </c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1:33" ht="12.75">
      <c r="A107" s="58">
        <f t="shared" si="79"/>
        <v>1022.76</v>
      </c>
      <c r="B107" s="52" t="s">
        <v>81</v>
      </c>
      <c r="C107" s="45"/>
      <c r="D107" s="48"/>
      <c r="E107" s="48"/>
      <c r="F107" s="48"/>
      <c r="G107" s="48"/>
      <c r="H107" s="48">
        <v>46.09</v>
      </c>
      <c r="I107" s="48">
        <v>44.08</v>
      </c>
      <c r="J107" s="48">
        <v>45.29</v>
      </c>
      <c r="K107" s="48">
        <v>33.53</v>
      </c>
      <c r="L107" s="48">
        <v>39.49</v>
      </c>
      <c r="M107" s="48">
        <v>45.29</v>
      </c>
      <c r="N107" s="48">
        <v>48.05</v>
      </c>
      <c r="O107" s="48">
        <v>44.34</v>
      </c>
      <c r="P107" s="48">
        <v>48.06</v>
      </c>
      <c r="Q107" s="48">
        <v>46.46</v>
      </c>
      <c r="R107" s="48">
        <v>37.63</v>
      </c>
      <c r="S107" s="48">
        <v>47.27</v>
      </c>
      <c r="T107" s="48">
        <v>45.39</v>
      </c>
      <c r="U107" s="48">
        <v>44.53</v>
      </c>
      <c r="V107" s="48">
        <v>41.38</v>
      </c>
      <c r="W107" s="48">
        <v>24.78</v>
      </c>
      <c r="X107" s="48">
        <v>43.29</v>
      </c>
      <c r="Y107" s="48">
        <v>45.22</v>
      </c>
      <c r="Z107" s="48">
        <v>47.19</v>
      </c>
      <c r="AA107" s="48">
        <v>45.39</v>
      </c>
      <c r="AB107" s="48">
        <v>38.49</v>
      </c>
      <c r="AC107" s="48">
        <v>39.47</v>
      </c>
      <c r="AD107" s="48"/>
      <c r="AE107" s="48">
        <v>19.72</v>
      </c>
      <c r="AF107" s="48">
        <v>41.23</v>
      </c>
      <c r="AG107" s="48">
        <v>21.1</v>
      </c>
    </row>
    <row r="108" spans="1:33" ht="12.75">
      <c r="A108" s="58">
        <f t="shared" si="79"/>
        <v>1169.8700000000001</v>
      </c>
      <c r="B108" s="53" t="s">
        <v>70</v>
      </c>
      <c r="C108" s="43"/>
      <c r="D108" s="49"/>
      <c r="E108" s="49">
        <v>47.28</v>
      </c>
      <c r="F108" s="49">
        <v>41.5</v>
      </c>
      <c r="G108" s="49">
        <v>37.2</v>
      </c>
      <c r="H108" s="49">
        <v>47.7</v>
      </c>
      <c r="I108" s="49">
        <v>41.21</v>
      </c>
      <c r="J108" s="49">
        <v>42.28</v>
      </c>
      <c r="K108" s="49">
        <v>26.15</v>
      </c>
      <c r="L108" s="49">
        <v>38.76</v>
      </c>
      <c r="M108" s="49">
        <v>42.67</v>
      </c>
      <c r="N108" s="49">
        <v>44.61</v>
      </c>
      <c r="O108" s="49">
        <v>41.49</v>
      </c>
      <c r="P108" s="49">
        <v>48.03</v>
      </c>
      <c r="Q108" s="49">
        <v>45.72</v>
      </c>
      <c r="R108" s="49">
        <v>47.05</v>
      </c>
      <c r="S108" s="49">
        <v>46.72</v>
      </c>
      <c r="T108" s="49">
        <v>37.66</v>
      </c>
      <c r="U108" s="49">
        <v>45.35</v>
      </c>
      <c r="V108" s="49">
        <v>43.67</v>
      </c>
      <c r="W108" s="49">
        <v>47.37</v>
      </c>
      <c r="X108" s="49">
        <v>46.26</v>
      </c>
      <c r="Y108" s="49">
        <v>49.7</v>
      </c>
      <c r="Z108" s="49">
        <v>46.59</v>
      </c>
      <c r="AA108" s="49">
        <v>45.59</v>
      </c>
      <c r="AB108" s="49">
        <v>43.24</v>
      </c>
      <c r="AC108" s="49">
        <v>12.67</v>
      </c>
      <c r="AD108" s="49">
        <v>46.15</v>
      </c>
      <c r="AE108" s="49">
        <v>19.61</v>
      </c>
      <c r="AF108" s="49">
        <v>47.64</v>
      </c>
      <c r="AG108" s="49"/>
    </row>
    <row r="109" spans="1:33" ht="12.75">
      <c r="A109" s="58">
        <f t="shared" si="79"/>
        <v>1253.34</v>
      </c>
      <c r="B109" s="52" t="s">
        <v>43</v>
      </c>
      <c r="C109" s="45">
        <v>46.08</v>
      </c>
      <c r="D109" s="48">
        <v>42.74</v>
      </c>
      <c r="E109" s="48">
        <v>5.36</v>
      </c>
      <c r="F109" s="48">
        <v>49.48</v>
      </c>
      <c r="G109" s="48">
        <v>36.8</v>
      </c>
      <c r="H109" s="48">
        <v>49.34</v>
      </c>
      <c r="I109" s="48">
        <v>47.15</v>
      </c>
      <c r="J109" s="48">
        <v>41.34</v>
      </c>
      <c r="K109" s="48">
        <v>39.1</v>
      </c>
      <c r="L109" s="48">
        <v>35.08</v>
      </c>
      <c r="M109" s="48">
        <v>44.21</v>
      </c>
      <c r="N109" s="48">
        <v>43.33</v>
      </c>
      <c r="O109" s="48">
        <v>47.87</v>
      </c>
      <c r="P109" s="48">
        <v>17.99</v>
      </c>
      <c r="Q109" s="48">
        <v>46.48</v>
      </c>
      <c r="R109" s="48">
        <v>41.75</v>
      </c>
      <c r="S109" s="48">
        <v>42.93</v>
      </c>
      <c r="T109" s="48">
        <v>49.2</v>
      </c>
      <c r="U109" s="48">
        <v>48.03</v>
      </c>
      <c r="V109" s="48">
        <v>47.02</v>
      </c>
      <c r="W109" s="48">
        <v>20.95</v>
      </c>
      <c r="X109" s="48">
        <v>48.72</v>
      </c>
      <c r="Y109" s="48">
        <v>48.26</v>
      </c>
      <c r="Z109" s="48">
        <v>49.14</v>
      </c>
      <c r="AA109" s="48">
        <v>48.06</v>
      </c>
      <c r="AB109" s="48">
        <v>42.22</v>
      </c>
      <c r="AC109" s="48">
        <v>40.22</v>
      </c>
      <c r="AD109" s="48">
        <v>45.89</v>
      </c>
      <c r="AE109" s="48">
        <v>21.26</v>
      </c>
      <c r="AF109" s="48">
        <v>47.35</v>
      </c>
      <c r="AG109" s="48">
        <v>19.99</v>
      </c>
    </row>
    <row r="110" spans="1:33" ht="12.75">
      <c r="A110" s="58">
        <f t="shared" si="79"/>
        <v>829.66</v>
      </c>
      <c r="B110" s="53" t="s">
        <v>50</v>
      </c>
      <c r="C110" s="43">
        <v>44.97</v>
      </c>
      <c r="D110" s="49">
        <v>43.98</v>
      </c>
      <c r="E110" s="49">
        <v>6.55</v>
      </c>
      <c r="F110" s="49">
        <v>46.06</v>
      </c>
      <c r="G110" s="49"/>
      <c r="H110" s="49"/>
      <c r="I110" s="49"/>
      <c r="J110" s="49"/>
      <c r="K110" s="49">
        <v>42.63</v>
      </c>
      <c r="L110" s="49">
        <v>37.49</v>
      </c>
      <c r="M110" s="49">
        <v>49.34</v>
      </c>
      <c r="N110" s="49">
        <v>46.48</v>
      </c>
      <c r="O110" s="49">
        <v>46.78</v>
      </c>
      <c r="P110" s="49">
        <v>49.1</v>
      </c>
      <c r="Q110" s="49">
        <v>23.6</v>
      </c>
      <c r="R110" s="49">
        <v>43.92</v>
      </c>
      <c r="S110" s="49">
        <v>46.1</v>
      </c>
      <c r="T110" s="49">
        <v>49.29</v>
      </c>
      <c r="U110" s="49">
        <v>42.3</v>
      </c>
      <c r="V110" s="49">
        <v>47.8</v>
      </c>
      <c r="W110" s="49">
        <v>23.95</v>
      </c>
      <c r="X110" s="49">
        <v>44.72</v>
      </c>
      <c r="Y110" s="49">
        <v>47.74</v>
      </c>
      <c r="Z110" s="49">
        <v>46.86</v>
      </c>
      <c r="AA110" s="49"/>
      <c r="AB110" s="49"/>
      <c r="AC110" s="49"/>
      <c r="AD110" s="49"/>
      <c r="AE110" s="49"/>
      <c r="AF110" s="49"/>
      <c r="AG110" s="49"/>
    </row>
    <row r="111" spans="1:33" ht="12.75">
      <c r="A111" s="58">
        <f t="shared" si="79"/>
        <v>1304.27</v>
      </c>
      <c r="B111" s="52" t="s">
        <v>5</v>
      </c>
      <c r="C111" s="45">
        <v>50</v>
      </c>
      <c r="D111" s="48">
        <v>40.43</v>
      </c>
      <c r="E111" s="48">
        <v>10.08</v>
      </c>
      <c r="F111" s="48">
        <v>43.42</v>
      </c>
      <c r="G111" s="48">
        <v>46.87</v>
      </c>
      <c r="H111" s="48">
        <v>48.43</v>
      </c>
      <c r="I111" s="48">
        <v>47.48</v>
      </c>
      <c r="J111" s="48">
        <v>49.23</v>
      </c>
      <c r="K111" s="48">
        <v>26.58</v>
      </c>
      <c r="L111" s="48">
        <v>38.01</v>
      </c>
      <c r="M111" s="48">
        <v>22.24</v>
      </c>
      <c r="N111" s="48">
        <v>47.45</v>
      </c>
      <c r="O111" s="48">
        <v>48.32</v>
      </c>
      <c r="P111" s="48">
        <v>49.43</v>
      </c>
      <c r="Q111" s="48">
        <v>45.75</v>
      </c>
      <c r="R111" s="48">
        <v>40.88</v>
      </c>
      <c r="S111" s="48">
        <v>46.59</v>
      </c>
      <c r="T111" s="48">
        <v>48.97</v>
      </c>
      <c r="U111" s="48">
        <v>46.15</v>
      </c>
      <c r="V111" s="48">
        <v>46.11</v>
      </c>
      <c r="W111" s="48">
        <v>23.97</v>
      </c>
      <c r="X111" s="48">
        <v>47.59</v>
      </c>
      <c r="Y111" s="48">
        <v>48.33</v>
      </c>
      <c r="Z111" s="48">
        <v>46.65</v>
      </c>
      <c r="AA111" s="48">
        <v>44.37</v>
      </c>
      <c r="AB111" s="48">
        <v>46.1</v>
      </c>
      <c r="AC111" s="48">
        <v>42.29</v>
      </c>
      <c r="AD111" s="48">
        <v>47.95</v>
      </c>
      <c r="AE111" s="48">
        <v>19.72</v>
      </c>
      <c r="AF111" s="48">
        <v>48.54</v>
      </c>
      <c r="AG111" s="48">
        <v>46.34</v>
      </c>
    </row>
    <row r="112" spans="1:33" ht="12.75">
      <c r="A112" s="58">
        <f t="shared" si="79"/>
        <v>294.10999999999996</v>
      </c>
      <c r="B112" s="53" t="s">
        <v>95</v>
      </c>
      <c r="C112" s="43"/>
      <c r="D112" s="49"/>
      <c r="E112" s="49"/>
      <c r="F112" s="49"/>
      <c r="G112" s="49"/>
      <c r="H112" s="49"/>
      <c r="I112" s="49"/>
      <c r="J112" s="49"/>
      <c r="K112" s="49">
        <v>26.45</v>
      </c>
      <c r="L112" s="49">
        <v>44.97</v>
      </c>
      <c r="M112" s="49">
        <v>32.78</v>
      </c>
      <c r="N112" s="49">
        <v>47.54</v>
      </c>
      <c r="O112" s="49">
        <v>40.79</v>
      </c>
      <c r="P112" s="49">
        <v>44.67</v>
      </c>
      <c r="Q112" s="49">
        <v>22.83</v>
      </c>
      <c r="R112" s="49">
        <v>34.08</v>
      </c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</row>
    <row r="113" spans="1:33" ht="12.75">
      <c r="A113" s="58">
        <f t="shared" si="79"/>
        <v>461.95</v>
      </c>
      <c r="B113" s="52" t="s">
        <v>55</v>
      </c>
      <c r="C113" s="45">
        <v>44.54</v>
      </c>
      <c r="D113" s="48">
        <v>35.3</v>
      </c>
      <c r="E113" s="48">
        <v>9.79</v>
      </c>
      <c r="F113" s="48">
        <v>48.25</v>
      </c>
      <c r="G113" s="48"/>
      <c r="H113" s="48"/>
      <c r="I113" s="48"/>
      <c r="J113" s="48"/>
      <c r="K113" s="48">
        <v>43.1</v>
      </c>
      <c r="L113" s="48">
        <v>36.08</v>
      </c>
      <c r="M113" s="48">
        <v>47.21</v>
      </c>
      <c r="N113" s="48">
        <v>45.33</v>
      </c>
      <c r="O113" s="48">
        <v>47.13</v>
      </c>
      <c r="P113" s="48">
        <v>12.99</v>
      </c>
      <c r="Q113" s="48">
        <v>45.48</v>
      </c>
      <c r="R113" s="48">
        <v>46.75</v>
      </c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</row>
    <row r="114" spans="1:33" ht="12.75">
      <c r="A114" s="58">
        <f t="shared" si="79"/>
        <v>819.4000000000001</v>
      </c>
      <c r="B114" s="53" t="s">
        <v>78</v>
      </c>
      <c r="C114" s="43"/>
      <c r="D114" s="49"/>
      <c r="E114" s="49"/>
      <c r="F114" s="49"/>
      <c r="G114" s="49">
        <v>48.01</v>
      </c>
      <c r="H114" s="49">
        <v>47.33</v>
      </c>
      <c r="I114" s="49">
        <v>41.21</v>
      </c>
      <c r="J114" s="49">
        <v>21.68</v>
      </c>
      <c r="K114" s="49">
        <v>28.76</v>
      </c>
      <c r="L114" s="49">
        <v>41.05</v>
      </c>
      <c r="M114" s="49">
        <v>40.09</v>
      </c>
      <c r="N114" s="49">
        <v>48.35</v>
      </c>
      <c r="O114" s="49">
        <v>38.81</v>
      </c>
      <c r="P114" s="49">
        <v>44.07</v>
      </c>
      <c r="Q114" s="49">
        <v>42.05</v>
      </c>
      <c r="R114" s="49">
        <v>36.3</v>
      </c>
      <c r="S114" s="49">
        <v>49.95</v>
      </c>
      <c r="T114" s="49">
        <v>40.19</v>
      </c>
      <c r="U114" s="49">
        <v>46.31</v>
      </c>
      <c r="V114" s="49">
        <v>49.1</v>
      </c>
      <c r="W114" s="49">
        <v>23.86</v>
      </c>
      <c r="X114" s="49">
        <v>47.73</v>
      </c>
      <c r="Y114" s="49">
        <v>41.03</v>
      </c>
      <c r="Z114" s="49">
        <v>43.52</v>
      </c>
      <c r="AA114" s="49"/>
      <c r="AB114" s="49"/>
      <c r="AC114" s="49"/>
      <c r="AD114" s="49"/>
      <c r="AE114" s="49"/>
      <c r="AF114" s="49"/>
      <c r="AG114" s="49"/>
    </row>
    <row r="115" spans="1:33" ht="12.75">
      <c r="A115" s="58">
        <f t="shared" si="79"/>
        <v>593.47</v>
      </c>
      <c r="B115" s="52" t="s">
        <v>57</v>
      </c>
      <c r="C115" s="45">
        <v>42.91</v>
      </c>
      <c r="D115" s="48">
        <v>27.68</v>
      </c>
      <c r="E115" s="48">
        <v>0</v>
      </c>
      <c r="F115" s="48">
        <v>47.58</v>
      </c>
      <c r="G115" s="48">
        <v>46.13</v>
      </c>
      <c r="H115" s="48">
        <v>47.23</v>
      </c>
      <c r="I115" s="48">
        <v>40.04</v>
      </c>
      <c r="J115" s="48">
        <v>19.68</v>
      </c>
      <c r="K115" s="48">
        <v>39.38</v>
      </c>
      <c r="L115" s="48">
        <v>22.74</v>
      </c>
      <c r="M115" s="48">
        <v>46.04</v>
      </c>
      <c r="N115" s="48">
        <v>39.96</v>
      </c>
      <c r="O115" s="48">
        <v>48.42</v>
      </c>
      <c r="P115" s="48">
        <v>49.15</v>
      </c>
      <c r="Q115" s="48">
        <v>47.51</v>
      </c>
      <c r="R115" s="48">
        <v>29.02</v>
      </c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</row>
    <row r="116" spans="1:33" ht="12.75">
      <c r="A116" s="58">
        <f t="shared" si="79"/>
        <v>1201.1900000000005</v>
      </c>
      <c r="B116" s="53" t="s">
        <v>35</v>
      </c>
      <c r="C116" s="43">
        <v>47.24</v>
      </c>
      <c r="D116" s="49">
        <v>24.55</v>
      </c>
      <c r="E116" s="49">
        <v>0</v>
      </c>
      <c r="F116" s="49">
        <v>43.39</v>
      </c>
      <c r="G116" s="49">
        <v>47.18</v>
      </c>
      <c r="H116" s="49">
        <v>17.43</v>
      </c>
      <c r="I116" s="49">
        <v>46.38</v>
      </c>
      <c r="J116" s="49">
        <v>43.41</v>
      </c>
      <c r="K116" s="49">
        <v>28.28</v>
      </c>
      <c r="L116" s="49">
        <v>49.42</v>
      </c>
      <c r="M116" s="49">
        <v>22.56</v>
      </c>
      <c r="N116" s="49">
        <v>49.65</v>
      </c>
      <c r="O116" s="49">
        <v>49.31</v>
      </c>
      <c r="P116" s="49">
        <v>20.92</v>
      </c>
      <c r="Q116" s="49">
        <v>49.95</v>
      </c>
      <c r="R116" s="49">
        <v>43.26</v>
      </c>
      <c r="S116" s="49">
        <v>42.18</v>
      </c>
      <c r="T116" s="49">
        <v>49.97</v>
      </c>
      <c r="U116" s="49">
        <v>44.56</v>
      </c>
      <c r="V116" s="49">
        <v>49.35</v>
      </c>
      <c r="W116" s="49">
        <v>49.97</v>
      </c>
      <c r="X116" s="49">
        <v>49.92</v>
      </c>
      <c r="Y116" s="49">
        <v>47.94</v>
      </c>
      <c r="Z116" s="49">
        <v>46.37</v>
      </c>
      <c r="AA116" s="49">
        <v>46.3</v>
      </c>
      <c r="AB116" s="49">
        <v>41.77</v>
      </c>
      <c r="AC116" s="49">
        <v>13.38</v>
      </c>
      <c r="AD116" s="49">
        <v>48.33</v>
      </c>
      <c r="AE116" s="49">
        <v>23.16</v>
      </c>
      <c r="AF116" s="49">
        <v>43.18</v>
      </c>
      <c r="AG116" s="49">
        <v>21.88</v>
      </c>
    </row>
    <row r="117" spans="1:33" ht="12.75">
      <c r="A117" s="58">
        <f aca="true" t="shared" si="80" ref="A117:A148">SUM(C117:AG117)</f>
        <v>1340.89</v>
      </c>
      <c r="B117" s="52" t="s">
        <v>18</v>
      </c>
      <c r="C117" s="45">
        <v>49.01</v>
      </c>
      <c r="D117" s="48">
        <v>45.07</v>
      </c>
      <c r="E117" s="48">
        <v>1.83</v>
      </c>
      <c r="F117" s="48">
        <v>44.72</v>
      </c>
      <c r="G117" s="48">
        <v>45.15</v>
      </c>
      <c r="H117" s="48">
        <v>43.91</v>
      </c>
      <c r="I117" s="48">
        <v>41.89</v>
      </c>
      <c r="J117" s="48">
        <v>45.43</v>
      </c>
      <c r="K117" s="48">
        <v>40.32</v>
      </c>
      <c r="L117" s="48">
        <v>42.5</v>
      </c>
      <c r="M117" s="48">
        <v>46.01</v>
      </c>
      <c r="N117" s="48">
        <v>46.78</v>
      </c>
      <c r="O117" s="48">
        <v>49.54</v>
      </c>
      <c r="P117" s="48">
        <v>47.37</v>
      </c>
      <c r="Q117" s="48">
        <v>43.09</v>
      </c>
      <c r="R117" s="48">
        <v>46.22</v>
      </c>
      <c r="S117" s="48">
        <v>44.29</v>
      </c>
      <c r="T117" s="48">
        <v>47.74</v>
      </c>
      <c r="U117" s="48">
        <v>37.41</v>
      </c>
      <c r="V117" s="48">
        <v>48.41</v>
      </c>
      <c r="W117" s="48">
        <v>22.67</v>
      </c>
      <c r="X117" s="48">
        <v>49.94</v>
      </c>
      <c r="Y117" s="48">
        <v>46.25</v>
      </c>
      <c r="Z117" s="48">
        <v>48.56</v>
      </c>
      <c r="AA117" s="48">
        <v>48.03</v>
      </c>
      <c r="AB117" s="48">
        <v>40.34</v>
      </c>
      <c r="AC117" s="48">
        <v>39.38</v>
      </c>
      <c r="AD117" s="48">
        <v>48.72</v>
      </c>
      <c r="AE117" s="48">
        <v>48.71</v>
      </c>
      <c r="AF117" s="48">
        <v>46.71</v>
      </c>
      <c r="AG117" s="48">
        <v>44.89</v>
      </c>
    </row>
    <row r="118" spans="1:33" ht="12.75">
      <c r="A118" s="58">
        <f t="shared" si="80"/>
        <v>1232.25</v>
      </c>
      <c r="B118" s="53" t="s">
        <v>53</v>
      </c>
      <c r="C118" s="43">
        <v>44.9</v>
      </c>
      <c r="D118" s="49">
        <v>39.73</v>
      </c>
      <c r="E118" s="49">
        <v>0.240000000000002</v>
      </c>
      <c r="F118" s="49">
        <v>49.84</v>
      </c>
      <c r="G118" s="49">
        <v>48.95</v>
      </c>
      <c r="H118" s="49">
        <v>15.12</v>
      </c>
      <c r="I118" s="49">
        <v>43.6</v>
      </c>
      <c r="J118" s="49">
        <v>38.4</v>
      </c>
      <c r="K118" s="49">
        <v>30.66</v>
      </c>
      <c r="L118" s="49">
        <v>39.39</v>
      </c>
      <c r="M118" s="49">
        <v>45.84</v>
      </c>
      <c r="N118" s="49">
        <v>48.17</v>
      </c>
      <c r="O118" s="49">
        <v>47.09</v>
      </c>
      <c r="P118" s="49">
        <v>20.43</v>
      </c>
      <c r="Q118" s="49">
        <v>22.11</v>
      </c>
      <c r="R118" s="49">
        <v>32.98</v>
      </c>
      <c r="S118" s="49">
        <v>47.68</v>
      </c>
      <c r="T118" s="49">
        <v>49.53</v>
      </c>
      <c r="U118" s="49">
        <v>43.41</v>
      </c>
      <c r="V118" s="49">
        <v>45.06</v>
      </c>
      <c r="W118" s="49">
        <v>24.4</v>
      </c>
      <c r="X118" s="49">
        <v>45.67</v>
      </c>
      <c r="Y118" s="49">
        <v>48.47</v>
      </c>
      <c r="Z118" s="49">
        <v>43.95</v>
      </c>
      <c r="AA118" s="49">
        <v>46.7</v>
      </c>
      <c r="AB118" s="49">
        <v>43.91</v>
      </c>
      <c r="AC118" s="49">
        <v>38.96</v>
      </c>
      <c r="AD118" s="49">
        <v>47.17</v>
      </c>
      <c r="AE118" s="49">
        <v>48.5</v>
      </c>
      <c r="AF118" s="49">
        <v>42.98</v>
      </c>
      <c r="AG118" s="49">
        <v>48.41</v>
      </c>
    </row>
    <row r="119" spans="1:33" ht="12.75">
      <c r="A119" s="58">
        <f t="shared" si="80"/>
        <v>176.28</v>
      </c>
      <c r="B119" s="52" t="s">
        <v>113</v>
      </c>
      <c r="C119" s="45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>
        <v>49.02</v>
      </c>
      <c r="X119" s="48">
        <v>49.08</v>
      </c>
      <c r="Y119" s="48">
        <v>39.99</v>
      </c>
      <c r="Z119" s="48">
        <v>38.19</v>
      </c>
      <c r="AA119" s="48"/>
      <c r="AB119" s="48"/>
      <c r="AC119" s="48"/>
      <c r="AD119" s="48"/>
      <c r="AE119" s="48"/>
      <c r="AF119" s="48"/>
      <c r="AG119" s="48"/>
    </row>
    <row r="120" spans="1:33" ht="12.75">
      <c r="A120" s="58">
        <f t="shared" si="80"/>
        <v>238.24</v>
      </c>
      <c r="B120" s="53" t="s">
        <v>112</v>
      </c>
      <c r="C120" s="43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>
        <v>46.72</v>
      </c>
      <c r="V120" s="49">
        <v>43.67</v>
      </c>
      <c r="W120" s="49">
        <v>20.57</v>
      </c>
      <c r="X120" s="49">
        <v>46.06</v>
      </c>
      <c r="Y120" s="49">
        <v>43.74</v>
      </c>
      <c r="Z120" s="49">
        <v>37.48</v>
      </c>
      <c r="AA120" s="49"/>
      <c r="AB120" s="49"/>
      <c r="AC120" s="49"/>
      <c r="AD120" s="49"/>
      <c r="AE120" s="49"/>
      <c r="AF120" s="49"/>
      <c r="AG120" s="49"/>
    </row>
    <row r="121" spans="1:33" ht="12.75">
      <c r="A121" s="58">
        <f t="shared" si="80"/>
        <v>180.05</v>
      </c>
      <c r="B121" s="52" t="s">
        <v>44</v>
      </c>
      <c r="C121" s="45">
        <v>45.54</v>
      </c>
      <c r="D121" s="48">
        <v>39.3</v>
      </c>
      <c r="E121" s="48">
        <v>7.79</v>
      </c>
      <c r="F121" s="48">
        <v>44.25</v>
      </c>
      <c r="G121" s="48">
        <v>43.17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</row>
    <row r="122" spans="1:33" ht="12.75">
      <c r="A122" s="58">
        <f t="shared" si="80"/>
        <v>1301.9899999999996</v>
      </c>
      <c r="B122" s="53" t="s">
        <v>13</v>
      </c>
      <c r="C122" s="43">
        <v>49.34</v>
      </c>
      <c r="D122" s="49">
        <v>45.59</v>
      </c>
      <c r="E122" s="49">
        <v>0.759999999999998</v>
      </c>
      <c r="F122" s="49">
        <v>48.87</v>
      </c>
      <c r="G122" s="49">
        <v>44.47</v>
      </c>
      <c r="H122" s="49">
        <v>44.54</v>
      </c>
      <c r="I122" s="49">
        <v>39.44</v>
      </c>
      <c r="J122" s="49">
        <v>46.07</v>
      </c>
      <c r="K122" s="49">
        <v>39.45</v>
      </c>
      <c r="L122" s="49">
        <v>41.08</v>
      </c>
      <c r="M122" s="49">
        <v>45.43</v>
      </c>
      <c r="N122" s="49">
        <v>47.22</v>
      </c>
      <c r="O122" s="49">
        <v>47.58</v>
      </c>
      <c r="P122" s="49">
        <v>15.99</v>
      </c>
      <c r="Q122" s="49">
        <v>45.48</v>
      </c>
      <c r="R122" s="49">
        <v>40.04</v>
      </c>
      <c r="S122" s="49">
        <v>49.4</v>
      </c>
      <c r="T122" s="49">
        <v>48.65</v>
      </c>
      <c r="U122" s="49">
        <v>44.43</v>
      </c>
      <c r="V122" s="49">
        <v>45.54</v>
      </c>
      <c r="W122" s="49">
        <v>23.74</v>
      </c>
      <c r="X122" s="49">
        <v>48.43</v>
      </c>
      <c r="Y122" s="49">
        <v>46.79</v>
      </c>
      <c r="Z122" s="49">
        <v>49.82</v>
      </c>
      <c r="AA122" s="49">
        <v>49.74</v>
      </c>
      <c r="AB122" s="49">
        <v>42.59</v>
      </c>
      <c r="AC122" s="49">
        <v>41.17</v>
      </c>
      <c r="AD122" s="49">
        <v>49.5</v>
      </c>
      <c r="AE122" s="49">
        <v>49.61</v>
      </c>
      <c r="AF122" s="49">
        <v>48.62</v>
      </c>
      <c r="AG122" s="49">
        <v>22.61</v>
      </c>
    </row>
    <row r="123" spans="1:33" ht="12.75">
      <c r="A123" s="58">
        <f t="shared" si="80"/>
        <v>804.2799999999999</v>
      </c>
      <c r="B123" s="52" t="s">
        <v>24</v>
      </c>
      <c r="C123" s="45">
        <v>48.09</v>
      </c>
      <c r="D123" s="48">
        <v>34.81</v>
      </c>
      <c r="E123" s="48">
        <v>7.34</v>
      </c>
      <c r="F123" s="48">
        <v>47.51</v>
      </c>
      <c r="G123" s="48">
        <v>40.85</v>
      </c>
      <c r="H123" s="48">
        <v>11.23</v>
      </c>
      <c r="I123" s="48">
        <v>36.7</v>
      </c>
      <c r="J123" s="48">
        <v>49.89</v>
      </c>
      <c r="K123" s="48"/>
      <c r="L123" s="48">
        <v>29.53</v>
      </c>
      <c r="M123" s="48">
        <v>21.68</v>
      </c>
      <c r="N123" s="48">
        <v>49.22</v>
      </c>
      <c r="O123" s="48">
        <v>46.35</v>
      </c>
      <c r="P123" s="48">
        <v>18.58</v>
      </c>
      <c r="Q123" s="48">
        <v>19.07</v>
      </c>
      <c r="R123" s="48">
        <v>49.74</v>
      </c>
      <c r="S123" s="48"/>
      <c r="T123" s="48">
        <v>44.75</v>
      </c>
      <c r="U123" s="48">
        <v>48.89</v>
      </c>
      <c r="V123" s="48">
        <v>47.35</v>
      </c>
      <c r="W123" s="48">
        <v>21.5</v>
      </c>
      <c r="X123" s="48">
        <v>46.17</v>
      </c>
      <c r="Y123" s="48">
        <v>42.73</v>
      </c>
      <c r="Z123" s="48">
        <v>42.3</v>
      </c>
      <c r="AA123" s="48"/>
      <c r="AB123" s="48"/>
      <c r="AC123" s="48"/>
      <c r="AD123" s="48"/>
      <c r="AE123" s="48"/>
      <c r="AF123" s="48"/>
      <c r="AG123" s="48"/>
    </row>
    <row r="124" spans="1:33" ht="12.75">
      <c r="A124" s="58">
        <f t="shared" si="80"/>
        <v>169.96</v>
      </c>
      <c r="B124" s="53" t="s">
        <v>73</v>
      </c>
      <c r="C124" s="43"/>
      <c r="D124" s="49"/>
      <c r="E124" s="49">
        <v>7.59</v>
      </c>
      <c r="F124" s="49">
        <v>34.84</v>
      </c>
      <c r="G124" s="49">
        <v>35</v>
      </c>
      <c r="H124" s="49">
        <v>44.86</v>
      </c>
      <c r="I124" s="49">
        <v>0</v>
      </c>
      <c r="J124" s="49">
        <v>47.67</v>
      </c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</row>
    <row r="125" spans="1:33" ht="12.75">
      <c r="A125" s="58">
        <f t="shared" si="80"/>
        <v>384.09000000000003</v>
      </c>
      <c r="B125" s="52" t="s">
        <v>51</v>
      </c>
      <c r="C125" s="45">
        <v>44.97</v>
      </c>
      <c r="D125" s="48">
        <v>38.02</v>
      </c>
      <c r="E125" s="48">
        <v>7.35</v>
      </c>
      <c r="F125" s="48">
        <v>48.6</v>
      </c>
      <c r="G125" s="48"/>
      <c r="H125" s="48"/>
      <c r="I125" s="48"/>
      <c r="J125" s="48"/>
      <c r="K125" s="48">
        <v>31.82</v>
      </c>
      <c r="L125" s="48">
        <v>37.62</v>
      </c>
      <c r="M125" s="48">
        <v>14.91</v>
      </c>
      <c r="N125" s="48">
        <v>45.34</v>
      </c>
      <c r="O125" s="48">
        <v>39.72</v>
      </c>
      <c r="P125" s="48">
        <v>16.77</v>
      </c>
      <c r="Q125" s="48">
        <v>23.42</v>
      </c>
      <c r="R125" s="48">
        <v>35.55</v>
      </c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</row>
    <row r="126" spans="1:33" ht="12.75">
      <c r="A126" s="58">
        <f t="shared" si="80"/>
        <v>121.44000000000001</v>
      </c>
      <c r="B126" s="53" t="s">
        <v>7</v>
      </c>
      <c r="C126" s="43">
        <v>50</v>
      </c>
      <c r="D126" s="49">
        <v>19.87</v>
      </c>
      <c r="E126" s="49">
        <v>6.4</v>
      </c>
      <c r="F126" s="49">
        <v>45.17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</row>
    <row r="127" spans="1:33" ht="12.75">
      <c r="A127" s="58">
        <f t="shared" si="80"/>
        <v>1088.0599999999997</v>
      </c>
      <c r="B127" s="52" t="s">
        <v>45</v>
      </c>
      <c r="C127" s="45">
        <v>45.46</v>
      </c>
      <c r="D127" s="48">
        <v>23.63</v>
      </c>
      <c r="E127" s="48">
        <v>1.48</v>
      </c>
      <c r="F127" s="48">
        <v>49.2</v>
      </c>
      <c r="G127" s="48">
        <v>48.76</v>
      </c>
      <c r="H127" s="48">
        <v>45.67</v>
      </c>
      <c r="I127" s="48">
        <v>40.19</v>
      </c>
      <c r="J127" s="48">
        <v>22.29</v>
      </c>
      <c r="K127" s="48">
        <v>38.48</v>
      </c>
      <c r="L127" s="48">
        <v>32.4</v>
      </c>
      <c r="M127" s="48">
        <v>49.16</v>
      </c>
      <c r="N127" s="48">
        <v>43.52</v>
      </c>
      <c r="O127" s="48">
        <v>46.38</v>
      </c>
      <c r="P127" s="48">
        <v>18.27</v>
      </c>
      <c r="Q127" s="48">
        <v>20.37</v>
      </c>
      <c r="R127" s="48">
        <v>43.21</v>
      </c>
      <c r="S127" s="48">
        <v>48.15</v>
      </c>
      <c r="T127" s="48">
        <v>48.89</v>
      </c>
      <c r="U127" s="48">
        <v>46.66</v>
      </c>
      <c r="V127" s="48">
        <v>42.88</v>
      </c>
      <c r="W127" s="48">
        <v>50</v>
      </c>
      <c r="X127" s="48">
        <v>46.04</v>
      </c>
      <c r="Y127" s="48">
        <v>43.93</v>
      </c>
      <c r="Z127" s="48">
        <v>47.17</v>
      </c>
      <c r="AA127" s="48"/>
      <c r="AB127" s="48"/>
      <c r="AC127" s="48">
        <v>12.06</v>
      </c>
      <c r="AD127" s="48">
        <v>49.81</v>
      </c>
      <c r="AE127" s="48">
        <v>19.62</v>
      </c>
      <c r="AF127" s="48">
        <v>43.15</v>
      </c>
      <c r="AG127" s="48">
        <v>21.23</v>
      </c>
    </row>
    <row r="128" spans="1:33" ht="12.75">
      <c r="A128" s="58">
        <f t="shared" si="80"/>
        <v>1144.34</v>
      </c>
      <c r="B128" s="53" t="s">
        <v>32</v>
      </c>
      <c r="C128" s="43">
        <v>47.43</v>
      </c>
      <c r="D128" s="49">
        <v>38.22</v>
      </c>
      <c r="E128" s="49">
        <v>6.69</v>
      </c>
      <c r="F128" s="49">
        <v>45.3</v>
      </c>
      <c r="G128" s="49">
        <v>47.82</v>
      </c>
      <c r="H128" s="49">
        <v>2.6199999999999903</v>
      </c>
      <c r="I128" s="49">
        <v>42.12</v>
      </c>
      <c r="J128" s="49">
        <v>44.25</v>
      </c>
      <c r="K128" s="49">
        <v>22.6</v>
      </c>
      <c r="L128" s="49">
        <v>47.38</v>
      </c>
      <c r="M128" s="49">
        <v>44.41</v>
      </c>
      <c r="N128" s="49">
        <v>47.53</v>
      </c>
      <c r="O128" s="49">
        <v>48.03</v>
      </c>
      <c r="P128" s="49">
        <v>48.49</v>
      </c>
      <c r="Q128" s="49">
        <v>16.22</v>
      </c>
      <c r="R128" s="49">
        <v>41.65</v>
      </c>
      <c r="S128" s="49">
        <v>42.77</v>
      </c>
      <c r="T128" s="49">
        <v>44.9</v>
      </c>
      <c r="U128" s="49">
        <v>45.47</v>
      </c>
      <c r="V128" s="49">
        <v>48.92</v>
      </c>
      <c r="W128" s="49">
        <v>24.89</v>
      </c>
      <c r="X128" s="49">
        <v>48.22</v>
      </c>
      <c r="Y128" s="49">
        <v>44.76</v>
      </c>
      <c r="Z128" s="49">
        <v>46.36</v>
      </c>
      <c r="AA128" s="49">
        <v>43.37</v>
      </c>
      <c r="AB128" s="49">
        <v>43.79</v>
      </c>
      <c r="AC128" s="49">
        <v>38.41</v>
      </c>
      <c r="AD128" s="49"/>
      <c r="AE128" s="49">
        <v>23.29</v>
      </c>
      <c r="AF128" s="49">
        <v>40.82</v>
      </c>
      <c r="AG128" s="49">
        <v>17.61</v>
      </c>
    </row>
    <row r="129" spans="1:33" ht="12.75">
      <c r="A129" s="58">
        <f t="shared" si="80"/>
        <v>381.35</v>
      </c>
      <c r="B129" s="52" t="s">
        <v>54</v>
      </c>
      <c r="C129" s="45">
        <v>44.75</v>
      </c>
      <c r="D129" s="48">
        <v>22.76</v>
      </c>
      <c r="E129" s="48">
        <v>5.47</v>
      </c>
      <c r="F129" s="48">
        <v>46.82</v>
      </c>
      <c r="G129" s="48"/>
      <c r="H129" s="48"/>
      <c r="I129" s="48"/>
      <c r="J129" s="48"/>
      <c r="K129" s="48"/>
      <c r="L129" s="48"/>
      <c r="M129" s="48"/>
      <c r="N129" s="48"/>
      <c r="O129" s="48"/>
      <c r="P129" s="48">
        <v>49.26</v>
      </c>
      <c r="Q129" s="48">
        <v>22.18</v>
      </c>
      <c r="R129" s="48">
        <v>42.52</v>
      </c>
      <c r="S129" s="48">
        <v>46.74</v>
      </c>
      <c r="T129" s="48">
        <v>48.46</v>
      </c>
      <c r="U129" s="48">
        <v>4.55</v>
      </c>
      <c r="V129" s="48">
        <v>47.84</v>
      </c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</row>
    <row r="130" spans="1:33" ht="12.75">
      <c r="A130" s="58">
        <f t="shared" si="80"/>
        <v>915.87</v>
      </c>
      <c r="B130" s="53" t="s">
        <v>11</v>
      </c>
      <c r="C130" s="43">
        <v>49.53</v>
      </c>
      <c r="D130" s="49">
        <v>40.79</v>
      </c>
      <c r="E130" s="49">
        <v>3.01</v>
      </c>
      <c r="F130" s="49">
        <v>39.9</v>
      </c>
      <c r="G130" s="49">
        <v>49.49</v>
      </c>
      <c r="H130" s="49">
        <v>5.83</v>
      </c>
      <c r="I130" s="49">
        <v>30.31</v>
      </c>
      <c r="J130" s="49">
        <v>33.92</v>
      </c>
      <c r="K130" s="49">
        <v>37.58</v>
      </c>
      <c r="L130" s="49">
        <v>47.13</v>
      </c>
      <c r="M130" s="49">
        <v>39.88</v>
      </c>
      <c r="N130" s="49">
        <v>44.75</v>
      </c>
      <c r="O130" s="49">
        <v>38.26</v>
      </c>
      <c r="P130" s="49">
        <v>44.78</v>
      </c>
      <c r="Q130" s="49">
        <v>42.36</v>
      </c>
      <c r="R130" s="49">
        <v>42.41</v>
      </c>
      <c r="S130" s="49">
        <v>42.95</v>
      </c>
      <c r="T130" s="49">
        <v>49.75</v>
      </c>
      <c r="U130" s="49">
        <v>45.4</v>
      </c>
      <c r="V130" s="49">
        <v>41.77</v>
      </c>
      <c r="W130" s="49">
        <v>18.03</v>
      </c>
      <c r="X130" s="49">
        <v>45.95</v>
      </c>
      <c r="Y130" s="49">
        <v>37.14</v>
      </c>
      <c r="Z130" s="49">
        <v>44.95</v>
      </c>
      <c r="AA130" s="49"/>
      <c r="AB130" s="49"/>
      <c r="AC130" s="49"/>
      <c r="AD130" s="49"/>
      <c r="AE130" s="49"/>
      <c r="AF130" s="49"/>
      <c r="AG130" s="49"/>
    </row>
    <row r="131" spans="1:33" ht="12.75">
      <c r="A131" s="58">
        <f t="shared" si="80"/>
        <v>337.71999999999997</v>
      </c>
      <c r="B131" s="52" t="s">
        <v>86</v>
      </c>
      <c r="C131" s="45"/>
      <c r="D131" s="48"/>
      <c r="E131" s="48"/>
      <c r="F131" s="48"/>
      <c r="G131" s="48"/>
      <c r="H131" s="48"/>
      <c r="I131" s="48">
        <v>36.75</v>
      </c>
      <c r="J131" s="48">
        <v>41.04</v>
      </c>
      <c r="K131" s="48">
        <v>27.1</v>
      </c>
      <c r="L131" s="48">
        <v>0</v>
      </c>
      <c r="M131" s="48">
        <v>15.79</v>
      </c>
      <c r="N131" s="48">
        <v>49.67</v>
      </c>
      <c r="O131" s="48">
        <v>47.13</v>
      </c>
      <c r="P131" s="48">
        <v>40.01</v>
      </c>
      <c r="Q131" s="48">
        <v>45.48</v>
      </c>
      <c r="R131" s="48">
        <v>34.75</v>
      </c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</row>
    <row r="132" spans="1:33" ht="12.75">
      <c r="A132" s="58">
        <f t="shared" si="80"/>
        <v>1229.5800000000004</v>
      </c>
      <c r="B132" s="53" t="s">
        <v>26</v>
      </c>
      <c r="C132" s="43">
        <v>47.78</v>
      </c>
      <c r="D132" s="49">
        <v>19.83</v>
      </c>
      <c r="E132" s="49">
        <v>0</v>
      </c>
      <c r="F132" s="49">
        <v>49.63</v>
      </c>
      <c r="G132" s="49">
        <v>43.86</v>
      </c>
      <c r="H132" s="49">
        <v>5.74</v>
      </c>
      <c r="I132" s="49">
        <v>42.32</v>
      </c>
      <c r="J132" s="49">
        <v>32.12</v>
      </c>
      <c r="K132" s="49">
        <v>33.78</v>
      </c>
      <c r="L132" s="49">
        <v>49.41</v>
      </c>
      <c r="M132" s="49">
        <v>16.55</v>
      </c>
      <c r="N132" s="49">
        <v>48.04</v>
      </c>
      <c r="O132" s="49">
        <v>49.24</v>
      </c>
      <c r="P132" s="49">
        <v>49.41</v>
      </c>
      <c r="Q132" s="49">
        <v>42.16</v>
      </c>
      <c r="R132" s="49">
        <v>40.47</v>
      </c>
      <c r="S132" s="49">
        <v>48.6</v>
      </c>
      <c r="T132" s="49">
        <v>46.87</v>
      </c>
      <c r="U132" s="49">
        <v>49.82</v>
      </c>
      <c r="V132" s="49">
        <v>43.72</v>
      </c>
      <c r="W132" s="49">
        <v>49.82</v>
      </c>
      <c r="X132" s="49">
        <v>47.35</v>
      </c>
      <c r="Y132" s="49">
        <v>43.39</v>
      </c>
      <c r="Z132" s="49">
        <v>49.05</v>
      </c>
      <c r="AA132" s="49">
        <v>46.81</v>
      </c>
      <c r="AB132" s="49">
        <v>43.62</v>
      </c>
      <c r="AC132" s="49">
        <v>39.39</v>
      </c>
      <c r="AD132" s="49">
        <v>43.2</v>
      </c>
      <c r="AE132" s="49">
        <v>20.72</v>
      </c>
      <c r="AF132" s="49">
        <v>43.71</v>
      </c>
      <c r="AG132" s="49">
        <v>43.17</v>
      </c>
    </row>
    <row r="133" spans="1:33" ht="12.75">
      <c r="A133" s="58">
        <f t="shared" si="80"/>
        <v>502.13</v>
      </c>
      <c r="B133" s="52" t="s">
        <v>93</v>
      </c>
      <c r="C133" s="45"/>
      <c r="D133" s="48"/>
      <c r="E133" s="48"/>
      <c r="F133" s="48"/>
      <c r="G133" s="48"/>
      <c r="H133" s="48"/>
      <c r="I133" s="48"/>
      <c r="J133" s="48"/>
      <c r="K133" s="48">
        <v>32.6</v>
      </c>
      <c r="L133" s="48">
        <v>39.38</v>
      </c>
      <c r="M133" s="48">
        <v>37.01</v>
      </c>
      <c r="N133" s="48">
        <v>47.83</v>
      </c>
      <c r="O133" s="48">
        <v>47.63</v>
      </c>
      <c r="P133" s="48">
        <v>18.99</v>
      </c>
      <c r="Q133" s="48">
        <v>42.48</v>
      </c>
      <c r="R133" s="48">
        <v>46.95</v>
      </c>
      <c r="S133" s="48">
        <v>46.57</v>
      </c>
      <c r="T133" s="48">
        <v>48.1</v>
      </c>
      <c r="U133" s="48">
        <v>47.07</v>
      </c>
      <c r="V133" s="48">
        <v>47.52</v>
      </c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</row>
    <row r="134" spans="1:33" ht="12.75">
      <c r="A134" s="58">
        <f t="shared" si="80"/>
        <v>1116.2899999999997</v>
      </c>
      <c r="B134" s="53" t="s">
        <v>37</v>
      </c>
      <c r="C134" s="43">
        <v>47.02</v>
      </c>
      <c r="D134" s="49">
        <v>21.46</v>
      </c>
      <c r="E134" s="49">
        <v>0</v>
      </c>
      <c r="F134" s="49">
        <v>46.95</v>
      </c>
      <c r="G134" s="49">
        <v>47.87</v>
      </c>
      <c r="H134" s="49">
        <v>43.1</v>
      </c>
      <c r="I134" s="49">
        <v>32.38</v>
      </c>
      <c r="J134" s="49">
        <v>38.25</v>
      </c>
      <c r="K134" s="49">
        <v>32.09</v>
      </c>
      <c r="L134" s="49">
        <v>49.11</v>
      </c>
      <c r="M134" s="49">
        <v>46.01</v>
      </c>
      <c r="N134" s="49">
        <v>49.34</v>
      </c>
      <c r="O134" s="49">
        <v>46.34</v>
      </c>
      <c r="P134" s="49">
        <v>49.95</v>
      </c>
      <c r="Q134" s="49">
        <v>38.81</v>
      </c>
      <c r="R134" s="49">
        <v>37.25</v>
      </c>
      <c r="S134" s="49">
        <v>43.86</v>
      </c>
      <c r="T134" s="49">
        <v>43.19</v>
      </c>
      <c r="U134" s="49">
        <v>47.06</v>
      </c>
      <c r="V134" s="49">
        <v>32.01</v>
      </c>
      <c r="W134" s="49">
        <v>19.9</v>
      </c>
      <c r="X134" s="49">
        <v>46.16</v>
      </c>
      <c r="Y134" s="49">
        <v>42.23</v>
      </c>
      <c r="Z134" s="49">
        <v>48.09</v>
      </c>
      <c r="AA134" s="49">
        <v>44.94</v>
      </c>
      <c r="AB134" s="49">
        <v>42.79</v>
      </c>
      <c r="AC134" s="49">
        <v>44.4</v>
      </c>
      <c r="AD134" s="49"/>
      <c r="AE134" s="49">
        <v>22.36</v>
      </c>
      <c r="AF134" s="49">
        <v>13.37</v>
      </c>
      <c r="AG134" s="49"/>
    </row>
    <row r="135" spans="1:33" ht="12.75">
      <c r="A135" s="58">
        <f t="shared" si="80"/>
        <v>178.26000000000002</v>
      </c>
      <c r="B135" s="52" t="s">
        <v>111</v>
      </c>
      <c r="C135" s="45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>
        <v>43.07</v>
      </c>
      <c r="T135" s="48">
        <v>45.2</v>
      </c>
      <c r="U135" s="48">
        <v>47.97</v>
      </c>
      <c r="V135" s="48">
        <v>42.02</v>
      </c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</row>
    <row r="136" spans="1:33" ht="12.75">
      <c r="A136" s="58">
        <f t="shared" si="80"/>
        <v>114.62</v>
      </c>
      <c r="B136" s="53" t="s">
        <v>58</v>
      </c>
      <c r="C136" s="43">
        <v>42.31</v>
      </c>
      <c r="D136" s="49">
        <v>24.11</v>
      </c>
      <c r="E136" s="49">
        <v>3.94</v>
      </c>
      <c r="F136" s="49">
        <v>44.26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</row>
    <row r="137" spans="1:33" ht="12.75">
      <c r="A137" s="58">
        <f t="shared" si="80"/>
        <v>1266.99</v>
      </c>
      <c r="B137" s="52" t="s">
        <v>34</v>
      </c>
      <c r="C137" s="45">
        <v>47.27</v>
      </c>
      <c r="D137" s="48">
        <v>24.66</v>
      </c>
      <c r="E137" s="48">
        <v>12.12</v>
      </c>
      <c r="F137" s="48">
        <v>47.62</v>
      </c>
      <c r="G137" s="48">
        <v>45.53</v>
      </c>
      <c r="H137" s="48">
        <v>18.25</v>
      </c>
      <c r="I137" s="48">
        <v>49.69</v>
      </c>
      <c r="J137" s="48">
        <v>41.9</v>
      </c>
      <c r="K137" s="48"/>
      <c r="L137" s="48">
        <v>43.65</v>
      </c>
      <c r="M137" s="48">
        <v>49.06</v>
      </c>
      <c r="N137" s="48">
        <v>46.44</v>
      </c>
      <c r="O137" s="48">
        <v>44.52</v>
      </c>
      <c r="P137" s="48">
        <v>48.2</v>
      </c>
      <c r="Q137" s="48">
        <v>47.06</v>
      </c>
      <c r="R137" s="48">
        <v>45.64</v>
      </c>
      <c r="S137" s="48">
        <v>49.85</v>
      </c>
      <c r="T137" s="48">
        <v>48.19</v>
      </c>
      <c r="U137" s="48">
        <v>44.34</v>
      </c>
      <c r="V137" s="48">
        <v>48.61</v>
      </c>
      <c r="W137" s="48">
        <v>49.84</v>
      </c>
      <c r="X137" s="48">
        <v>46.5</v>
      </c>
      <c r="Y137" s="48">
        <v>49.06</v>
      </c>
      <c r="Z137" s="48">
        <v>48.39</v>
      </c>
      <c r="AA137" s="48">
        <v>47.65</v>
      </c>
      <c r="AB137" s="48">
        <v>44.46</v>
      </c>
      <c r="AC137" s="48">
        <v>38.83</v>
      </c>
      <c r="AD137" s="48">
        <v>48.81</v>
      </c>
      <c r="AE137" s="48">
        <v>20.52</v>
      </c>
      <c r="AF137" s="48">
        <v>48.03</v>
      </c>
      <c r="AG137" s="48">
        <v>22.3</v>
      </c>
    </row>
    <row r="138" spans="1:33" ht="12.75">
      <c r="A138" s="58">
        <f t="shared" si="80"/>
        <v>600.5699999999999</v>
      </c>
      <c r="B138" s="53" t="s">
        <v>110</v>
      </c>
      <c r="C138" s="43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>
        <v>46.2</v>
      </c>
      <c r="T138" s="49">
        <v>47.42</v>
      </c>
      <c r="U138" s="49">
        <v>36.16</v>
      </c>
      <c r="V138" s="49">
        <v>45.2</v>
      </c>
      <c r="W138" s="49">
        <v>23.74</v>
      </c>
      <c r="X138" s="49">
        <v>48.09</v>
      </c>
      <c r="Y138" s="49">
        <v>48.9</v>
      </c>
      <c r="Z138" s="49">
        <v>49.01</v>
      </c>
      <c r="AA138" s="49">
        <v>49.89</v>
      </c>
      <c r="AB138" s="49">
        <v>47.07</v>
      </c>
      <c r="AC138" s="49">
        <v>40.43</v>
      </c>
      <c r="AD138" s="49">
        <v>49.69</v>
      </c>
      <c r="AE138" s="49">
        <v>20.18</v>
      </c>
      <c r="AF138" s="49">
        <v>48.59</v>
      </c>
      <c r="AG138" s="49"/>
    </row>
    <row r="139" spans="1:33" ht="12.75">
      <c r="A139" s="58">
        <f t="shared" si="80"/>
        <v>1130.7300000000002</v>
      </c>
      <c r="B139" s="52" t="s">
        <v>21</v>
      </c>
      <c r="C139" s="45">
        <v>48.77</v>
      </c>
      <c r="D139" s="48">
        <v>31.17</v>
      </c>
      <c r="E139" s="48">
        <v>0</v>
      </c>
      <c r="F139" s="48">
        <v>41.34</v>
      </c>
      <c r="G139" s="48">
        <v>46.59</v>
      </c>
      <c r="H139" s="48">
        <v>16.53</v>
      </c>
      <c r="I139" s="48">
        <v>41.73</v>
      </c>
      <c r="J139" s="48">
        <v>34.49</v>
      </c>
      <c r="K139" s="48">
        <v>31.58</v>
      </c>
      <c r="L139" s="48">
        <v>45.84</v>
      </c>
      <c r="M139" s="48">
        <v>20.55</v>
      </c>
      <c r="N139" s="48">
        <v>48.54</v>
      </c>
      <c r="O139" s="48">
        <v>43.76</v>
      </c>
      <c r="P139" s="48">
        <v>46.59</v>
      </c>
      <c r="Q139" s="48">
        <v>13.17</v>
      </c>
      <c r="R139" s="48">
        <v>34.82</v>
      </c>
      <c r="S139" s="48">
        <v>44.16</v>
      </c>
      <c r="T139" s="48">
        <v>42.26</v>
      </c>
      <c r="U139" s="48">
        <v>49.45</v>
      </c>
      <c r="V139" s="48">
        <v>35.27</v>
      </c>
      <c r="W139" s="48">
        <v>49.21</v>
      </c>
      <c r="X139" s="48">
        <v>45.85</v>
      </c>
      <c r="Y139" s="48">
        <v>43.05</v>
      </c>
      <c r="Z139" s="48">
        <v>42.65</v>
      </c>
      <c r="AA139" s="48">
        <v>45.63</v>
      </c>
      <c r="AB139" s="48">
        <v>39.77</v>
      </c>
      <c r="AC139" s="48">
        <v>12.57</v>
      </c>
      <c r="AD139" s="48">
        <v>49.71</v>
      </c>
      <c r="AE139" s="48">
        <v>19.13</v>
      </c>
      <c r="AF139" s="48">
        <v>46.65</v>
      </c>
      <c r="AG139" s="48">
        <v>19.9</v>
      </c>
    </row>
    <row r="140" spans="1:33" ht="12.75">
      <c r="A140" s="58">
        <f t="shared" si="80"/>
        <v>131.51</v>
      </c>
      <c r="B140" s="53" t="s">
        <v>23</v>
      </c>
      <c r="C140" s="43">
        <v>48.16</v>
      </c>
      <c r="D140" s="49">
        <v>41.4</v>
      </c>
      <c r="E140" s="49">
        <v>0</v>
      </c>
      <c r="F140" s="49">
        <v>41.95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</row>
    <row r="141" spans="1:33" ht="12.75">
      <c r="A141" s="58">
        <f t="shared" si="80"/>
        <v>439.14</v>
      </c>
      <c r="B141" s="52" t="s">
        <v>85</v>
      </c>
      <c r="C141" s="45"/>
      <c r="D141" s="48"/>
      <c r="E141" s="48"/>
      <c r="F141" s="48"/>
      <c r="G141" s="48"/>
      <c r="H141" s="48"/>
      <c r="I141" s="48">
        <v>46.61</v>
      </c>
      <c r="J141" s="48">
        <v>44.91</v>
      </c>
      <c r="K141" s="48">
        <v>33.74</v>
      </c>
      <c r="L141" s="48">
        <v>36.45</v>
      </c>
      <c r="M141" s="48">
        <v>46.89</v>
      </c>
      <c r="N141" s="48">
        <v>48.69</v>
      </c>
      <c r="O141" s="48">
        <v>49.41</v>
      </c>
      <c r="P141" s="48">
        <v>48.36</v>
      </c>
      <c r="Q141" s="48">
        <v>46.23</v>
      </c>
      <c r="R141" s="48">
        <v>37.85</v>
      </c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</row>
    <row r="142" spans="1:33" ht="12.75">
      <c r="A142" s="58">
        <f t="shared" si="80"/>
        <v>732.7000000000002</v>
      </c>
      <c r="B142" s="53" t="s">
        <v>9</v>
      </c>
      <c r="C142" s="43">
        <v>49.79</v>
      </c>
      <c r="D142" s="49">
        <v>36.68</v>
      </c>
      <c r="E142" s="49">
        <v>4.85</v>
      </c>
      <c r="F142" s="49">
        <v>45.2</v>
      </c>
      <c r="G142" s="49">
        <v>46.55</v>
      </c>
      <c r="H142" s="49">
        <v>5.209999999999994</v>
      </c>
      <c r="I142" s="49">
        <v>49.79</v>
      </c>
      <c r="J142" s="49">
        <v>41.72</v>
      </c>
      <c r="K142" s="49">
        <v>30.1</v>
      </c>
      <c r="L142" s="49">
        <v>46.08</v>
      </c>
      <c r="M142" s="49">
        <v>17.79</v>
      </c>
      <c r="N142" s="49">
        <v>47.33</v>
      </c>
      <c r="O142" s="49">
        <v>38.13</v>
      </c>
      <c r="P142" s="49">
        <v>15.99</v>
      </c>
      <c r="Q142" s="49">
        <v>35.48</v>
      </c>
      <c r="R142" s="49">
        <v>35.75</v>
      </c>
      <c r="S142" s="49">
        <v>40.07</v>
      </c>
      <c r="T142" s="49">
        <v>48.2</v>
      </c>
      <c r="U142" s="49">
        <v>49.97</v>
      </c>
      <c r="V142" s="49">
        <v>48.02</v>
      </c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</row>
    <row r="143" spans="1:33" ht="12.75">
      <c r="A143" s="58">
        <f t="shared" si="80"/>
        <v>144.45</v>
      </c>
      <c r="B143" s="52" t="s">
        <v>114</v>
      </c>
      <c r="C143" s="45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>
        <v>48.85</v>
      </c>
      <c r="Y143" s="48">
        <v>47.62</v>
      </c>
      <c r="Z143" s="48">
        <v>47.98</v>
      </c>
      <c r="AA143" s="48"/>
      <c r="AB143" s="48"/>
      <c r="AC143" s="48"/>
      <c r="AD143" s="48"/>
      <c r="AE143" s="48"/>
      <c r="AF143" s="48"/>
      <c r="AG143" s="48"/>
    </row>
    <row r="144" spans="1:33" ht="12.75">
      <c r="A144" s="58">
        <f t="shared" si="80"/>
        <v>1169.2000000000003</v>
      </c>
      <c r="B144" s="53" t="s">
        <v>8</v>
      </c>
      <c r="C144" s="43">
        <v>49.81</v>
      </c>
      <c r="D144" s="49">
        <v>46.97</v>
      </c>
      <c r="E144" s="49">
        <v>5.02</v>
      </c>
      <c r="F144" s="49">
        <v>47.42</v>
      </c>
      <c r="G144" s="49">
        <v>49.83</v>
      </c>
      <c r="H144" s="49">
        <v>18.41</v>
      </c>
      <c r="I144" s="49">
        <v>33.14</v>
      </c>
      <c r="J144" s="49">
        <v>42.57</v>
      </c>
      <c r="K144" s="49"/>
      <c r="L144" s="49"/>
      <c r="M144" s="49">
        <v>22.02</v>
      </c>
      <c r="N144" s="49">
        <v>42.76</v>
      </c>
      <c r="O144" s="49">
        <v>45.75</v>
      </c>
      <c r="P144" s="49">
        <v>46.2</v>
      </c>
      <c r="Q144" s="49">
        <v>24.31</v>
      </c>
      <c r="R144" s="49">
        <v>40.75</v>
      </c>
      <c r="S144" s="49">
        <v>40.24</v>
      </c>
      <c r="T144" s="49">
        <v>43.52</v>
      </c>
      <c r="U144" s="49">
        <v>42.18</v>
      </c>
      <c r="V144" s="49">
        <v>47.2</v>
      </c>
      <c r="W144" s="49">
        <v>49.98</v>
      </c>
      <c r="X144" s="49">
        <v>42.93</v>
      </c>
      <c r="Y144" s="49">
        <v>45.19</v>
      </c>
      <c r="Z144" s="49">
        <v>46.91</v>
      </c>
      <c r="AA144" s="49">
        <v>47.93</v>
      </c>
      <c r="AB144" s="49">
        <v>47.79</v>
      </c>
      <c r="AC144" s="49">
        <v>13.38</v>
      </c>
      <c r="AD144" s="49">
        <v>49.51</v>
      </c>
      <c r="AE144" s="49">
        <v>48.4</v>
      </c>
      <c r="AF144" s="49">
        <v>40.7</v>
      </c>
      <c r="AG144" s="49">
        <v>48.38</v>
      </c>
    </row>
    <row r="145" spans="1:33" ht="12.75">
      <c r="A145" s="58">
        <f t="shared" si="80"/>
        <v>1175.4799999999998</v>
      </c>
      <c r="B145" s="52" t="s">
        <v>10</v>
      </c>
      <c r="C145" s="45">
        <v>49.78</v>
      </c>
      <c r="D145" s="48">
        <v>33.19</v>
      </c>
      <c r="E145" s="48">
        <v>8.52</v>
      </c>
      <c r="F145" s="48">
        <v>44.35</v>
      </c>
      <c r="G145" s="48">
        <v>28.4</v>
      </c>
      <c r="H145" s="48">
        <v>15.55</v>
      </c>
      <c r="I145" s="48">
        <v>42.03</v>
      </c>
      <c r="J145" s="48">
        <v>45.4</v>
      </c>
      <c r="K145" s="48">
        <v>26.82</v>
      </c>
      <c r="L145" s="48">
        <v>34.18</v>
      </c>
      <c r="M145" s="48">
        <v>47.8</v>
      </c>
      <c r="N145" s="48">
        <v>49</v>
      </c>
      <c r="O145" s="48">
        <v>48.2</v>
      </c>
      <c r="P145" s="48">
        <v>49.79</v>
      </c>
      <c r="Q145" s="48">
        <v>40.52</v>
      </c>
      <c r="R145" s="48">
        <v>31.89</v>
      </c>
      <c r="S145" s="48">
        <v>47.79</v>
      </c>
      <c r="T145" s="48">
        <v>42.89</v>
      </c>
      <c r="U145" s="48">
        <v>41.98</v>
      </c>
      <c r="V145" s="48">
        <v>49.71</v>
      </c>
      <c r="W145" s="48">
        <v>48.92</v>
      </c>
      <c r="X145" s="48">
        <v>44.9</v>
      </c>
      <c r="Y145" s="48">
        <v>49.09</v>
      </c>
      <c r="Z145" s="48">
        <v>43.16</v>
      </c>
      <c r="AA145" s="48">
        <v>47.84</v>
      </c>
      <c r="AB145" s="48">
        <v>35.96</v>
      </c>
      <c r="AC145" s="48">
        <v>13.2</v>
      </c>
      <c r="AD145" s="48">
        <v>49.78</v>
      </c>
      <c r="AE145" s="48"/>
      <c r="AF145" s="48">
        <v>44.84</v>
      </c>
      <c r="AG145" s="48">
        <v>20</v>
      </c>
    </row>
    <row r="146" spans="1:33" ht="12.75">
      <c r="A146" s="58">
        <f t="shared" si="80"/>
        <v>1191.6100000000001</v>
      </c>
      <c r="B146" s="53" t="s">
        <v>17</v>
      </c>
      <c r="C146" s="43">
        <v>49.1</v>
      </c>
      <c r="D146" s="49">
        <v>37.97</v>
      </c>
      <c r="E146" s="49">
        <v>0</v>
      </c>
      <c r="F146" s="49">
        <v>48.43</v>
      </c>
      <c r="G146" s="49">
        <v>44.02</v>
      </c>
      <c r="H146" s="49">
        <v>14.65</v>
      </c>
      <c r="I146" s="49">
        <v>36.94</v>
      </c>
      <c r="J146" s="49">
        <v>44.65</v>
      </c>
      <c r="K146" s="49">
        <v>35.23</v>
      </c>
      <c r="L146" s="49">
        <v>41.08</v>
      </c>
      <c r="M146" s="49">
        <v>20.26</v>
      </c>
      <c r="N146" s="49">
        <v>49.88</v>
      </c>
      <c r="O146" s="49">
        <v>48.35</v>
      </c>
      <c r="P146" s="49">
        <v>44.78</v>
      </c>
      <c r="Q146" s="49">
        <v>48.83</v>
      </c>
      <c r="R146" s="49">
        <v>38.77</v>
      </c>
      <c r="S146" s="49">
        <v>47.65</v>
      </c>
      <c r="T146" s="49">
        <v>46.13</v>
      </c>
      <c r="U146" s="49">
        <v>39.12</v>
      </c>
      <c r="V146" s="49">
        <v>49.95</v>
      </c>
      <c r="W146" s="49">
        <v>49.07</v>
      </c>
      <c r="X146" s="49">
        <v>47.83</v>
      </c>
      <c r="Y146" s="49">
        <v>48.41</v>
      </c>
      <c r="Z146" s="49">
        <v>45.57</v>
      </c>
      <c r="AA146" s="49">
        <v>45.28</v>
      </c>
      <c r="AB146" s="49">
        <v>43.85</v>
      </c>
      <c r="AC146" s="49">
        <v>40.51</v>
      </c>
      <c r="AD146" s="49"/>
      <c r="AE146" s="49">
        <v>21.77</v>
      </c>
      <c r="AF146" s="49">
        <v>44.8</v>
      </c>
      <c r="AG146" s="49">
        <v>18.73</v>
      </c>
    </row>
    <row r="147" spans="1:33" ht="12.75">
      <c r="A147" s="58">
        <f t="shared" si="80"/>
        <v>1285.8500000000001</v>
      </c>
      <c r="B147" s="52" t="s">
        <v>12</v>
      </c>
      <c r="C147" s="45">
        <v>49.48</v>
      </c>
      <c r="D147" s="48">
        <v>46.63</v>
      </c>
      <c r="E147" s="48">
        <v>2.71</v>
      </c>
      <c r="F147" s="48">
        <v>45.88</v>
      </c>
      <c r="G147" s="48">
        <v>41.43</v>
      </c>
      <c r="H147" s="48">
        <v>46.29</v>
      </c>
      <c r="I147" s="48">
        <v>46.52</v>
      </c>
      <c r="J147" s="48">
        <v>44.71</v>
      </c>
      <c r="K147" s="48">
        <v>37.47</v>
      </c>
      <c r="L147" s="48">
        <v>38.71</v>
      </c>
      <c r="M147" s="48">
        <v>48.58</v>
      </c>
      <c r="N147" s="48">
        <v>47.04</v>
      </c>
      <c r="O147" s="48">
        <v>46.5</v>
      </c>
      <c r="P147" s="48">
        <v>49.62</v>
      </c>
      <c r="Q147" s="48">
        <v>47.85</v>
      </c>
      <c r="R147" s="48">
        <v>44.12</v>
      </c>
      <c r="S147" s="48">
        <v>46.56</v>
      </c>
      <c r="T147" s="48">
        <v>47.43</v>
      </c>
      <c r="U147" s="48">
        <v>38.6</v>
      </c>
      <c r="V147" s="48">
        <v>49.61</v>
      </c>
      <c r="W147" s="48">
        <v>22.32</v>
      </c>
      <c r="X147" s="48">
        <v>49.35</v>
      </c>
      <c r="Y147" s="48">
        <v>43.63</v>
      </c>
      <c r="Z147" s="48">
        <v>44.23</v>
      </c>
      <c r="AA147" s="48">
        <v>49.57</v>
      </c>
      <c r="AB147" s="48">
        <v>40.42</v>
      </c>
      <c r="AC147" s="48">
        <v>39.03</v>
      </c>
      <c r="AD147" s="48">
        <v>49.87</v>
      </c>
      <c r="AE147" s="48">
        <v>19.76</v>
      </c>
      <c r="AF147" s="48">
        <v>47.45</v>
      </c>
      <c r="AG147" s="48">
        <v>14.48</v>
      </c>
    </row>
    <row r="148" spans="1:33" ht="12.75">
      <c r="A148" s="58">
        <f t="shared" si="80"/>
        <v>1171.94</v>
      </c>
      <c r="B148" s="53" t="s">
        <v>28</v>
      </c>
      <c r="C148" s="43">
        <v>47.58</v>
      </c>
      <c r="D148" s="49">
        <v>38.61</v>
      </c>
      <c r="E148" s="49">
        <v>1.75</v>
      </c>
      <c r="F148" s="49">
        <v>47.06</v>
      </c>
      <c r="G148" s="49">
        <v>47.22</v>
      </c>
      <c r="H148" s="49">
        <v>15.39</v>
      </c>
      <c r="I148" s="49">
        <v>38.19</v>
      </c>
      <c r="J148" s="49">
        <v>45.33</v>
      </c>
      <c r="K148" s="49">
        <v>31.91</v>
      </c>
      <c r="L148" s="49">
        <v>43.16</v>
      </c>
      <c r="M148" s="49">
        <v>47.44</v>
      </c>
      <c r="N148" s="49">
        <v>43.64</v>
      </c>
      <c r="O148" s="49">
        <v>49.31</v>
      </c>
      <c r="P148" s="49">
        <v>19.91</v>
      </c>
      <c r="Q148" s="49">
        <v>49.71</v>
      </c>
      <c r="R148" s="49">
        <v>35.87</v>
      </c>
      <c r="S148" s="49">
        <v>47.7</v>
      </c>
      <c r="T148" s="49">
        <v>49.48</v>
      </c>
      <c r="U148" s="49">
        <v>41.3</v>
      </c>
      <c r="V148" s="49">
        <v>44.33</v>
      </c>
      <c r="W148" s="49">
        <v>24.12</v>
      </c>
      <c r="X148" s="49">
        <v>46.93</v>
      </c>
      <c r="Y148" s="49">
        <v>48.94</v>
      </c>
      <c r="Z148" s="49">
        <v>49.15</v>
      </c>
      <c r="AA148" s="49">
        <v>49.03</v>
      </c>
      <c r="AB148" s="49">
        <v>39.97</v>
      </c>
      <c r="AC148" s="49">
        <v>38.44</v>
      </c>
      <c r="AD148" s="49"/>
      <c r="AE148" s="49">
        <v>48.43</v>
      </c>
      <c r="AF148" s="49">
        <v>42.04</v>
      </c>
      <c r="AG148" s="49"/>
    </row>
    <row r="149" spans="1:33" ht="12.75">
      <c r="A149" s="58">
        <f aca="true" t="shared" si="81" ref="A149:A160">SUM(C149:AG149)</f>
        <v>140.55999999999997</v>
      </c>
      <c r="B149" s="52" t="s">
        <v>30</v>
      </c>
      <c r="C149" s="45">
        <v>47.47</v>
      </c>
      <c r="D149" s="48">
        <v>36.73</v>
      </c>
      <c r="E149" s="48">
        <v>7.71</v>
      </c>
      <c r="F149" s="48">
        <v>48.65</v>
      </c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</row>
    <row r="150" spans="1:33" ht="12.75">
      <c r="A150" s="58">
        <f t="shared" si="81"/>
        <v>1255.6599999999999</v>
      </c>
      <c r="B150" s="53" t="s">
        <v>52</v>
      </c>
      <c r="C150" s="43">
        <v>44.96</v>
      </c>
      <c r="D150" s="49">
        <v>45.29</v>
      </c>
      <c r="E150" s="49">
        <v>5.46</v>
      </c>
      <c r="F150" s="49">
        <v>48.36</v>
      </c>
      <c r="G150" s="49">
        <v>43.04</v>
      </c>
      <c r="H150" s="49">
        <v>16.55</v>
      </c>
      <c r="I150" s="49">
        <v>36.68</v>
      </c>
      <c r="J150" s="49">
        <v>46.45</v>
      </c>
      <c r="K150" s="49">
        <v>43.29</v>
      </c>
      <c r="L150" s="49">
        <v>43.96</v>
      </c>
      <c r="M150" s="49">
        <v>49.29</v>
      </c>
      <c r="N150" s="49">
        <v>44.95</v>
      </c>
      <c r="O150" s="49">
        <v>45.58</v>
      </c>
      <c r="P150" s="49">
        <v>47.79</v>
      </c>
      <c r="Q150" s="49">
        <v>46</v>
      </c>
      <c r="R150" s="49">
        <v>34.7</v>
      </c>
      <c r="S150" s="49">
        <v>47.09</v>
      </c>
      <c r="T150" s="49">
        <v>48.61</v>
      </c>
      <c r="U150" s="49">
        <v>46.64</v>
      </c>
      <c r="V150" s="49">
        <v>45.89</v>
      </c>
      <c r="W150" s="49">
        <v>24.53</v>
      </c>
      <c r="X150" s="49">
        <v>45.36</v>
      </c>
      <c r="Y150" s="49">
        <v>48.68</v>
      </c>
      <c r="Z150" s="49">
        <v>48.71</v>
      </c>
      <c r="AA150" s="49">
        <v>47.53</v>
      </c>
      <c r="AB150" s="49">
        <v>40.25</v>
      </c>
      <c r="AC150" s="49">
        <v>38.53</v>
      </c>
      <c r="AD150" s="49">
        <v>46.84</v>
      </c>
      <c r="AE150" s="49">
        <v>20.11</v>
      </c>
      <c r="AF150" s="49">
        <v>44.78</v>
      </c>
      <c r="AG150" s="49">
        <v>19.76</v>
      </c>
    </row>
    <row r="151" spans="1:33" ht="12.75">
      <c r="A151" s="58">
        <f t="shared" si="81"/>
        <v>1330.8300000000002</v>
      </c>
      <c r="B151" s="52" t="s">
        <v>19</v>
      </c>
      <c r="C151" s="45">
        <v>48.99</v>
      </c>
      <c r="D151" s="48">
        <v>41.89</v>
      </c>
      <c r="E151" s="48">
        <v>3.67</v>
      </c>
      <c r="F151" s="48">
        <v>49.97</v>
      </c>
      <c r="G151" s="48">
        <v>39.04</v>
      </c>
      <c r="H151" s="48">
        <v>16.19</v>
      </c>
      <c r="I151" s="48">
        <v>41.43</v>
      </c>
      <c r="J151" s="48">
        <v>47.22</v>
      </c>
      <c r="K151" s="48">
        <v>38.15</v>
      </c>
      <c r="L151" s="48">
        <v>34.56</v>
      </c>
      <c r="M151" s="48">
        <v>45.47</v>
      </c>
      <c r="N151" s="48">
        <v>49.18</v>
      </c>
      <c r="O151" s="48">
        <v>49.92</v>
      </c>
      <c r="P151" s="48">
        <v>47.22</v>
      </c>
      <c r="Q151" s="48">
        <v>49.33</v>
      </c>
      <c r="R151" s="48">
        <v>48.12</v>
      </c>
      <c r="S151" s="48">
        <v>49.95</v>
      </c>
      <c r="T151" s="48">
        <v>46.48</v>
      </c>
      <c r="U151" s="48">
        <v>40.07</v>
      </c>
      <c r="V151" s="48">
        <v>46.11</v>
      </c>
      <c r="W151" s="48">
        <v>23.75</v>
      </c>
      <c r="X151" s="48">
        <v>47.82</v>
      </c>
      <c r="Y151" s="48">
        <v>47.36</v>
      </c>
      <c r="Z151" s="48">
        <v>49.96</v>
      </c>
      <c r="AA151" s="48">
        <v>48.81</v>
      </c>
      <c r="AB151" s="48">
        <v>42.48</v>
      </c>
      <c r="AC151" s="48">
        <v>42.32</v>
      </c>
      <c r="AD151" s="48">
        <v>49.55</v>
      </c>
      <c r="AE151" s="48">
        <v>49.11</v>
      </c>
      <c r="AF151" s="48">
        <v>46.94</v>
      </c>
      <c r="AG151" s="48">
        <v>49.77</v>
      </c>
    </row>
    <row r="152" spans="1:33" ht="12.75">
      <c r="A152" s="58">
        <f t="shared" si="81"/>
        <v>706.0200000000001</v>
      </c>
      <c r="B152" s="53" t="s">
        <v>105</v>
      </c>
      <c r="C152" s="43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>
        <v>18.59</v>
      </c>
      <c r="Q152" s="49">
        <v>46.74</v>
      </c>
      <c r="R152" s="49">
        <v>46.54</v>
      </c>
      <c r="S152" s="49">
        <v>48.43</v>
      </c>
      <c r="T152" s="49">
        <v>49.09</v>
      </c>
      <c r="U152" s="49">
        <v>48.53</v>
      </c>
      <c r="V152" s="49">
        <v>47.42</v>
      </c>
      <c r="W152" s="49">
        <v>24.75</v>
      </c>
      <c r="X152" s="49">
        <v>44.92</v>
      </c>
      <c r="Y152" s="49">
        <v>49.66</v>
      </c>
      <c r="Z152" s="49">
        <v>46.01</v>
      </c>
      <c r="AA152" s="49">
        <v>44.06</v>
      </c>
      <c r="AB152" s="49">
        <v>38.49</v>
      </c>
      <c r="AC152" s="49">
        <v>38.5</v>
      </c>
      <c r="AD152" s="49">
        <v>50</v>
      </c>
      <c r="AE152" s="49"/>
      <c r="AF152" s="49">
        <v>44.94</v>
      </c>
      <c r="AG152" s="49">
        <v>19.35</v>
      </c>
    </row>
    <row r="153" spans="1:33" ht="12.75">
      <c r="A153" s="58">
        <f t="shared" si="81"/>
        <v>1093.61</v>
      </c>
      <c r="B153" s="52" t="s">
        <v>40</v>
      </c>
      <c r="C153" s="45">
        <v>46.4</v>
      </c>
      <c r="D153" s="48">
        <v>37.46</v>
      </c>
      <c r="E153" s="48">
        <v>4.58</v>
      </c>
      <c r="F153" s="48">
        <v>49.19</v>
      </c>
      <c r="G153" s="48">
        <v>42.23</v>
      </c>
      <c r="H153" s="48">
        <v>14.57</v>
      </c>
      <c r="I153" s="48">
        <v>40.03</v>
      </c>
      <c r="J153" s="48">
        <v>44.64</v>
      </c>
      <c r="K153" s="48">
        <v>39.67</v>
      </c>
      <c r="L153" s="48">
        <v>31.31</v>
      </c>
      <c r="M153" s="48">
        <v>44.22</v>
      </c>
      <c r="N153" s="48">
        <v>46.75</v>
      </c>
      <c r="O153" s="48">
        <v>46.66</v>
      </c>
      <c r="P153" s="48">
        <v>49.08</v>
      </c>
      <c r="Q153" s="48">
        <v>47.7</v>
      </c>
      <c r="R153" s="48">
        <v>34.77</v>
      </c>
      <c r="S153" s="48">
        <v>48.23</v>
      </c>
      <c r="T153" s="48">
        <v>47.01</v>
      </c>
      <c r="U153" s="48">
        <v>41.86</v>
      </c>
      <c r="V153" s="48">
        <v>49.75</v>
      </c>
      <c r="W153" s="48">
        <v>49.51</v>
      </c>
      <c r="X153" s="48">
        <v>48.73</v>
      </c>
      <c r="Y153" s="48">
        <v>46.28</v>
      </c>
      <c r="Z153" s="48">
        <v>44.89</v>
      </c>
      <c r="AA153" s="48">
        <v>48.51</v>
      </c>
      <c r="AB153" s="48">
        <v>36.33</v>
      </c>
      <c r="AC153" s="48">
        <v>13.25</v>
      </c>
      <c r="AD153" s="48"/>
      <c r="AE153" s="48"/>
      <c r="AF153" s="48"/>
      <c r="AG153" s="48"/>
    </row>
    <row r="154" spans="1:33" ht="12.75">
      <c r="A154" s="58">
        <f t="shared" si="81"/>
        <v>1153.32</v>
      </c>
      <c r="B154" s="53" t="s">
        <v>46</v>
      </c>
      <c r="C154" s="43">
        <v>45.35</v>
      </c>
      <c r="D154" s="49">
        <v>42.08</v>
      </c>
      <c r="E154" s="49">
        <v>0</v>
      </c>
      <c r="F154" s="49">
        <v>47.55</v>
      </c>
      <c r="G154" s="49">
        <v>43.1</v>
      </c>
      <c r="H154" s="49">
        <v>47.86</v>
      </c>
      <c r="I154" s="49">
        <v>27.95</v>
      </c>
      <c r="J154" s="49">
        <v>43.54</v>
      </c>
      <c r="K154" s="49">
        <v>31.6</v>
      </c>
      <c r="L154" s="49">
        <v>0</v>
      </c>
      <c r="M154" s="49">
        <v>48.11</v>
      </c>
      <c r="N154" s="49">
        <v>48.23</v>
      </c>
      <c r="O154" s="49">
        <v>44.23</v>
      </c>
      <c r="P154" s="49">
        <v>45.41</v>
      </c>
      <c r="Q154" s="49">
        <v>20.62</v>
      </c>
      <c r="R154" s="49">
        <v>32.55</v>
      </c>
      <c r="S154" s="49">
        <v>46.77</v>
      </c>
      <c r="T154" s="49">
        <v>14.9</v>
      </c>
      <c r="U154" s="49">
        <v>47.57</v>
      </c>
      <c r="V154" s="49">
        <v>19.18</v>
      </c>
      <c r="W154" s="49">
        <v>48.85</v>
      </c>
      <c r="X154" s="49">
        <v>46.52</v>
      </c>
      <c r="Y154" s="49">
        <v>47.46</v>
      </c>
      <c r="Z154" s="49">
        <v>47.54</v>
      </c>
      <c r="AA154" s="49">
        <v>46.34</v>
      </c>
      <c r="AB154" s="49">
        <v>45.69</v>
      </c>
      <c r="AC154" s="49">
        <v>39.1</v>
      </c>
      <c r="AD154" s="49">
        <v>48.4</v>
      </c>
      <c r="AE154" s="49">
        <v>19.59</v>
      </c>
      <c r="AF154" s="49">
        <v>45.02</v>
      </c>
      <c r="AG154" s="49">
        <v>22.21</v>
      </c>
    </row>
    <row r="155" spans="1:33" ht="12.75">
      <c r="A155" s="58">
        <f t="shared" si="81"/>
        <v>1263.6399999999999</v>
      </c>
      <c r="B155" s="52" t="s">
        <v>27</v>
      </c>
      <c r="C155" s="45">
        <v>47.73</v>
      </c>
      <c r="D155" s="48">
        <v>39.21</v>
      </c>
      <c r="E155" s="48">
        <v>11.57</v>
      </c>
      <c r="F155" s="48">
        <v>41.98</v>
      </c>
      <c r="G155" s="48">
        <v>49.36</v>
      </c>
      <c r="H155" s="48">
        <v>10.45</v>
      </c>
      <c r="I155" s="48">
        <v>42.15</v>
      </c>
      <c r="J155" s="48">
        <v>30.63</v>
      </c>
      <c r="K155" s="48">
        <v>42.58</v>
      </c>
      <c r="L155" s="48">
        <v>44.29</v>
      </c>
      <c r="M155" s="48">
        <v>45.55</v>
      </c>
      <c r="N155" s="48">
        <v>47.56</v>
      </c>
      <c r="O155" s="48">
        <v>45.76</v>
      </c>
      <c r="P155" s="48">
        <v>16.99</v>
      </c>
      <c r="Q155" s="48">
        <v>42.79</v>
      </c>
      <c r="R155" s="48">
        <v>46.63</v>
      </c>
      <c r="S155" s="48">
        <v>48.8</v>
      </c>
      <c r="T155" s="48">
        <v>48.7</v>
      </c>
      <c r="U155" s="48">
        <v>40.97</v>
      </c>
      <c r="V155" s="48">
        <v>44.27</v>
      </c>
      <c r="W155" s="48">
        <v>49.87</v>
      </c>
      <c r="X155" s="48">
        <v>45.39</v>
      </c>
      <c r="Y155" s="48">
        <v>46.07</v>
      </c>
      <c r="Z155" s="48">
        <v>48.77</v>
      </c>
      <c r="AA155" s="48">
        <v>49.37</v>
      </c>
      <c r="AB155" s="48">
        <v>37.9</v>
      </c>
      <c r="AC155" s="48">
        <v>13.32</v>
      </c>
      <c r="AD155" s="48">
        <v>44.26</v>
      </c>
      <c r="AE155" s="48">
        <v>49.55</v>
      </c>
      <c r="AF155" s="48">
        <v>46.9</v>
      </c>
      <c r="AG155" s="48">
        <v>44.27</v>
      </c>
    </row>
    <row r="156" spans="1:33" ht="12.75">
      <c r="A156" s="58">
        <f t="shared" si="81"/>
        <v>1250.05</v>
      </c>
      <c r="B156" s="53" t="s">
        <v>49</v>
      </c>
      <c r="C156" s="43">
        <v>45.18</v>
      </c>
      <c r="D156" s="49">
        <v>42.23</v>
      </c>
      <c r="E156" s="49">
        <v>0.6000000000000014</v>
      </c>
      <c r="F156" s="49">
        <v>44.81</v>
      </c>
      <c r="G156" s="49">
        <v>49.97</v>
      </c>
      <c r="H156" s="49">
        <v>13.17</v>
      </c>
      <c r="I156" s="49">
        <v>38.97</v>
      </c>
      <c r="J156" s="49">
        <v>42.22</v>
      </c>
      <c r="K156" s="49">
        <v>35.45</v>
      </c>
      <c r="L156" s="49">
        <v>47.2</v>
      </c>
      <c r="M156" s="49">
        <v>45.32</v>
      </c>
      <c r="N156" s="49">
        <v>49.7</v>
      </c>
      <c r="O156" s="49">
        <v>49.01</v>
      </c>
      <c r="P156" s="49">
        <v>48.14</v>
      </c>
      <c r="Q156" s="49">
        <v>45.57</v>
      </c>
      <c r="R156" s="49">
        <v>42.21</v>
      </c>
      <c r="S156" s="49">
        <v>46.67</v>
      </c>
      <c r="T156" s="49">
        <v>44.72</v>
      </c>
      <c r="U156" s="49">
        <v>47.6</v>
      </c>
      <c r="V156" s="49">
        <v>39.11</v>
      </c>
      <c r="W156" s="49">
        <v>24.82</v>
      </c>
      <c r="X156" s="49">
        <v>48.17</v>
      </c>
      <c r="Y156" s="49">
        <v>41.94</v>
      </c>
      <c r="Z156" s="49">
        <v>47.4</v>
      </c>
      <c r="AA156" s="49">
        <v>48.14</v>
      </c>
      <c r="AB156" s="49">
        <v>45.07</v>
      </c>
      <c r="AC156" s="49">
        <v>13.31</v>
      </c>
      <c r="AD156" s="49">
        <v>46.65</v>
      </c>
      <c r="AE156" s="49">
        <v>20.63</v>
      </c>
      <c r="AF156" s="49">
        <v>47.09</v>
      </c>
      <c r="AG156" s="49">
        <v>48.98</v>
      </c>
    </row>
    <row r="157" spans="1:33" ht="12.75">
      <c r="A157" s="58">
        <f t="shared" si="81"/>
        <v>1175.86</v>
      </c>
      <c r="B157" s="52" t="s">
        <v>38</v>
      </c>
      <c r="C157" s="45">
        <v>46.96</v>
      </c>
      <c r="D157" s="48">
        <v>21.7</v>
      </c>
      <c r="E157" s="48">
        <v>0</v>
      </c>
      <c r="F157" s="48">
        <v>44.25</v>
      </c>
      <c r="G157" s="48">
        <v>49.2</v>
      </c>
      <c r="H157" s="48">
        <v>13.66</v>
      </c>
      <c r="I157" s="48">
        <v>37.15</v>
      </c>
      <c r="J157" s="48">
        <v>21.66</v>
      </c>
      <c r="K157" s="48">
        <v>40.1</v>
      </c>
      <c r="L157" s="48">
        <v>41.08</v>
      </c>
      <c r="M157" s="48">
        <v>47.21</v>
      </c>
      <c r="N157" s="48">
        <v>42.33</v>
      </c>
      <c r="O157" s="48">
        <v>49.87</v>
      </c>
      <c r="P157" s="48">
        <v>49.01</v>
      </c>
      <c r="Q157" s="48">
        <v>45.48</v>
      </c>
      <c r="R157" s="48">
        <v>49.25</v>
      </c>
      <c r="S157" s="48">
        <v>47.07</v>
      </c>
      <c r="T157" s="48">
        <v>46.8</v>
      </c>
      <c r="U157" s="48">
        <v>39.97</v>
      </c>
      <c r="V157" s="48">
        <v>49.98</v>
      </c>
      <c r="W157" s="48">
        <v>49.98</v>
      </c>
      <c r="X157" s="48">
        <v>47.72</v>
      </c>
      <c r="Y157" s="48">
        <v>46.26</v>
      </c>
      <c r="Z157" s="48">
        <v>43.86</v>
      </c>
      <c r="AA157" s="48">
        <v>46.94</v>
      </c>
      <c r="AB157" s="48">
        <v>37.79</v>
      </c>
      <c r="AC157" s="48">
        <v>13.33</v>
      </c>
      <c r="AD157" s="48">
        <v>47.5</v>
      </c>
      <c r="AE157" s="48">
        <v>20.39</v>
      </c>
      <c r="AF157" s="48"/>
      <c r="AG157" s="48">
        <v>39.36</v>
      </c>
    </row>
    <row r="158" spans="1:33" ht="12.75">
      <c r="A158" s="58">
        <f t="shared" si="81"/>
        <v>874.7499999999999</v>
      </c>
      <c r="B158" s="53" t="s">
        <v>42</v>
      </c>
      <c r="C158" s="43">
        <v>46.09</v>
      </c>
      <c r="D158" s="49">
        <v>48.22</v>
      </c>
      <c r="E158" s="49">
        <v>6.3</v>
      </c>
      <c r="F158" s="49">
        <v>45.96</v>
      </c>
      <c r="G158" s="49">
        <v>43.58</v>
      </c>
      <c r="H158" s="49">
        <v>41.5</v>
      </c>
      <c r="I158" s="49">
        <v>39.48</v>
      </c>
      <c r="J158" s="49">
        <v>49.47</v>
      </c>
      <c r="K158" s="49">
        <v>36.36</v>
      </c>
      <c r="L158" s="49">
        <v>43.19</v>
      </c>
      <c r="M158" s="49">
        <v>18.82</v>
      </c>
      <c r="N158" s="49">
        <v>42.73</v>
      </c>
      <c r="O158" s="49">
        <v>48.38</v>
      </c>
      <c r="P158" s="49">
        <v>12.26</v>
      </c>
      <c r="Q158" s="49">
        <v>21.54</v>
      </c>
      <c r="R158" s="49">
        <v>41.38</v>
      </c>
      <c r="S158" s="49">
        <v>49.65</v>
      </c>
      <c r="T158" s="49">
        <v>14.83</v>
      </c>
      <c r="U158" s="49">
        <v>48.28</v>
      </c>
      <c r="V158" s="49">
        <v>18.81</v>
      </c>
      <c r="W158" s="49">
        <v>22.19</v>
      </c>
      <c r="X158" s="49">
        <v>45.05</v>
      </c>
      <c r="Y158" s="49">
        <v>48.53</v>
      </c>
      <c r="Z158" s="49">
        <v>42.15</v>
      </c>
      <c r="AA158" s="49"/>
      <c r="AB158" s="49"/>
      <c r="AC158" s="49"/>
      <c r="AD158" s="49"/>
      <c r="AE158" s="49"/>
      <c r="AF158" s="49"/>
      <c r="AG158" s="49"/>
    </row>
    <row r="159" spans="1:33" ht="12.75">
      <c r="A159" s="58">
        <f t="shared" si="81"/>
        <v>1299.2699999999995</v>
      </c>
      <c r="B159" s="52" t="s">
        <v>14</v>
      </c>
      <c r="C159" s="45">
        <v>49.34</v>
      </c>
      <c r="D159" s="48">
        <v>37.51</v>
      </c>
      <c r="E159" s="48">
        <v>10.59</v>
      </c>
      <c r="F159" s="48">
        <v>41.47</v>
      </c>
      <c r="G159" s="48">
        <v>39.05</v>
      </c>
      <c r="H159" s="48">
        <v>44.15</v>
      </c>
      <c r="I159" s="48">
        <v>42.87</v>
      </c>
      <c r="J159" s="48">
        <v>40.02</v>
      </c>
      <c r="K159" s="48">
        <v>41.29</v>
      </c>
      <c r="L159" s="48">
        <v>40.04</v>
      </c>
      <c r="M159" s="48">
        <v>45.3</v>
      </c>
      <c r="N159" s="48">
        <v>48.97</v>
      </c>
      <c r="O159" s="48">
        <v>46.44</v>
      </c>
      <c r="P159" s="48">
        <v>47.79</v>
      </c>
      <c r="Q159" s="48">
        <v>47.25</v>
      </c>
      <c r="R159" s="48">
        <v>38.7</v>
      </c>
      <c r="S159" s="48">
        <v>46.4</v>
      </c>
      <c r="T159" s="48">
        <v>45.75</v>
      </c>
      <c r="U159" s="48">
        <v>41.12</v>
      </c>
      <c r="V159" s="48">
        <v>47.78</v>
      </c>
      <c r="W159" s="48">
        <v>50</v>
      </c>
      <c r="X159" s="48">
        <v>46.67</v>
      </c>
      <c r="Y159" s="48">
        <v>45</v>
      </c>
      <c r="Z159" s="48">
        <v>47.64</v>
      </c>
      <c r="AA159" s="48">
        <v>49.8</v>
      </c>
      <c r="AB159" s="48">
        <v>41.54</v>
      </c>
      <c r="AC159" s="48">
        <v>13.29</v>
      </c>
      <c r="AD159" s="48">
        <v>48.57</v>
      </c>
      <c r="AE159" s="48">
        <v>22.53</v>
      </c>
      <c r="AF159" s="48">
        <v>47.29</v>
      </c>
      <c r="AG159" s="48">
        <v>45.11</v>
      </c>
    </row>
    <row r="160" spans="1:33" ht="13.5" thickBot="1">
      <c r="A160" s="58">
        <f t="shared" si="81"/>
        <v>1247.0600000000004</v>
      </c>
      <c r="B160" s="54" t="s">
        <v>33</v>
      </c>
      <c r="C160" s="44">
        <v>47.38</v>
      </c>
      <c r="D160" s="50">
        <v>45.21</v>
      </c>
      <c r="E160" s="50">
        <v>0.4100000000000037</v>
      </c>
      <c r="F160" s="50">
        <v>49.9</v>
      </c>
      <c r="G160" s="50">
        <v>43.15</v>
      </c>
      <c r="H160" s="50">
        <v>44.53</v>
      </c>
      <c r="I160" s="50">
        <v>40.16</v>
      </c>
      <c r="J160" s="50">
        <v>40.94</v>
      </c>
      <c r="K160" s="50">
        <v>40.09</v>
      </c>
      <c r="L160" s="50">
        <v>32.87</v>
      </c>
      <c r="M160" s="50">
        <v>49.16</v>
      </c>
      <c r="N160" s="50">
        <v>49.91</v>
      </c>
      <c r="O160" s="50">
        <v>49.58</v>
      </c>
      <c r="P160" s="50">
        <v>20.65</v>
      </c>
      <c r="Q160" s="50">
        <v>45.44</v>
      </c>
      <c r="R160" s="50">
        <v>49.19</v>
      </c>
      <c r="S160" s="50">
        <v>48.08</v>
      </c>
      <c r="T160" s="50">
        <v>45.32</v>
      </c>
      <c r="U160" s="50">
        <v>39.96</v>
      </c>
      <c r="V160" s="50">
        <v>43.6</v>
      </c>
      <c r="W160" s="50">
        <v>49.02</v>
      </c>
      <c r="X160" s="50">
        <v>48.84</v>
      </c>
      <c r="Y160" s="50">
        <v>46.51</v>
      </c>
      <c r="Z160" s="50">
        <v>40.96</v>
      </c>
      <c r="AA160" s="50">
        <v>46.91</v>
      </c>
      <c r="AB160" s="50">
        <v>36.9</v>
      </c>
      <c r="AC160" s="50">
        <v>13.39</v>
      </c>
      <c r="AD160" s="50">
        <v>49.59</v>
      </c>
      <c r="AE160" s="50">
        <v>21.64</v>
      </c>
      <c r="AF160" s="50">
        <v>48.24</v>
      </c>
      <c r="AG160" s="50">
        <v>19.53</v>
      </c>
    </row>
    <row r="161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bestFit="1" customWidth="1"/>
    <col min="2" max="2" width="18.57421875" style="0" bestFit="1" customWidth="1"/>
    <col min="5" max="5" width="26.140625" style="0" bestFit="1" customWidth="1"/>
    <col min="6" max="6" width="18.57421875" style="0" bestFit="1" customWidth="1"/>
  </cols>
  <sheetData>
    <row r="1" spans="1:6" ht="12.75">
      <c r="A1" s="5" t="s">
        <v>62</v>
      </c>
      <c r="B1" s="6"/>
      <c r="E1" s="5" t="s">
        <v>61</v>
      </c>
      <c r="F1" s="6"/>
    </row>
    <row r="2" spans="1:6" ht="12.75">
      <c r="A2" s="7" t="s">
        <v>59</v>
      </c>
      <c r="B2" s="8" t="s">
        <v>60</v>
      </c>
      <c r="E2" s="7" t="s">
        <v>59</v>
      </c>
      <c r="F2" s="8" t="s">
        <v>60</v>
      </c>
    </row>
    <row r="3" spans="1:6" ht="13.5" thickBot="1">
      <c r="A3" s="10">
        <v>50</v>
      </c>
      <c r="B3" s="11">
        <v>1</v>
      </c>
      <c r="E3" s="10">
        <v>25</v>
      </c>
      <c r="F3" s="11">
        <v>1</v>
      </c>
    </row>
    <row r="4" ht="13.5" thickBot="1"/>
    <row r="5" ht="12.75">
      <c r="A5" s="9" t="s">
        <v>134</v>
      </c>
    </row>
    <row r="6" ht="13.5" thickBot="1">
      <c r="A6" s="1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Saqib</dc:creator>
  <cp:keywords/>
  <dc:description/>
  <cp:lastModifiedBy>Jon</cp:lastModifiedBy>
  <dcterms:created xsi:type="dcterms:W3CDTF">2004-03-26T21:48:58Z</dcterms:created>
  <dcterms:modified xsi:type="dcterms:W3CDTF">2004-03-27T07:18:02Z</dcterms:modified>
  <cp:category/>
  <cp:version/>
  <cp:contentType/>
  <cp:contentStatus/>
</cp:coreProperties>
</file>